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/>
  </bookViews>
  <sheets>
    <sheet r:id="rId1" name="部门财务收支预算总表01-1" sheetId="1"/>
    <sheet r:id="rId2" name="部门收入预算表01-2" sheetId="2"/>
    <sheet r:id="rId3" name="部门支出预算表01-3" sheetId="3"/>
    <sheet r:id="rId4" name="部门财政拨款收支预算总表02-1" sheetId="4"/>
    <sheet r:id="rId5" name="一般公共预算支出预算表02-2" sheetId="5"/>
    <sheet r:id="rId6" name="一般公共预算“三公”经费支出预算表03" sheetId="6"/>
    <sheet r:id="rId7" name="部门基本支出预算表04" sheetId="7"/>
    <sheet r:id="rId8" name="部门项目支出预算表05-1" sheetId="8"/>
    <sheet r:id="rId9" name="部门项目支出绩效目标表05-2" sheetId="9"/>
    <sheet r:id="rId10" name="部门政府性基金预算支出预算表06" sheetId="10"/>
    <sheet r:id="rId11" name="部门政府采购预算表07" sheetId="11"/>
    <sheet r:id="rId12" name="部门政府购买服务预算表08" sheetId="12"/>
    <sheet r:id="rId13" name="省对下转移支付预算表09-1" sheetId="13"/>
    <sheet r:id="rId14" name="省对下转移支付绩效目标表09-2" sheetId="14"/>
    <sheet r:id="rId15" name="新增资产配置表10" sheetId="15"/>
    <sheet r:id="rId16" name="中央转移支付补助项目支出预算表11" sheetId="16"/>
    <sheet r:id="rId17" name="部门项目中期规划预算表12" sheetId="17"/>
  </sheets>
  <calcPr calcId="0" iterateCount="100" iterateDelta="0.001"/>
</workbook>
</file>

<file path=xl/sharedStrings.xml><?xml version="1.0" encoding="utf-8"?>
<sst xmlns="http://schemas.openxmlformats.org/spreadsheetml/2006/main" count="373" uniqueCount="373">
  <si>
    <t>预算01-1表</t>
  </si>
  <si>
    <t>2025年部门财务收支预算总表</t>
  </si>
  <si>
    <t>单位名称：云南省科学技术发展研究院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</si>
  <si>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</si>
  <si>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</si>
  <si>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</si>
  <si>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</si>
  <si>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</si>
  <si>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</si>
  <si>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</si>
  <si>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一、科学技术支出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</si>
  <si>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</si>
  <si>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</si>
  <si>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</si>
  <si>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</si>
  <si>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</si>
  <si>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</si>
  <si>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</si>
  <si>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</si>
  <si>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</si>
  <si>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</si>
  <si>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</si>
  <si>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</si>
  <si>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</si>
  <si>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</si>
  <si>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</si>
  <si>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</si>
  <si>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</si>
  <si>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</si>
  <si>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</si>
  <si>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</si>
  <si>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</si>
  <si>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</si>
  <si>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</si>
  <si>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</si>
  <si>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</si>
  <si>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</si>
  <si>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</si>
  <si>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</si>
  <si>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</si>
  <si>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</si>
  <si>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</si>
  <si>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</si>
  <si>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</si>
  <si>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</si>
  <si>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</si>
  <si>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</si>
  <si>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</si>
  <si>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</si>
  <si>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</si>
  <si>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106009</t>
  </si>
  <si>
    <t>云南省科学技术发展研究院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</si>
  <si>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</si>
  <si>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</si>
  <si>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</si>
  <si>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</si>
  <si>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</si>
  <si>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</si>
  <si>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</si>
  <si>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</si>
  <si>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</si>
  <si>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</si>
  <si>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</si>
  <si>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</si>
  <si>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</si>
  <si>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206</t>
  </si>
  <si>
    <t>科学技术支出</t>
  </si>
  <si>
    <t>20603</t>
  </si>
  <si>
    <t>应用研究</t>
  </si>
  <si>
    <t>2060301</t>
  </si>
  <si>
    <t>机构运行</t>
  </si>
  <si>
    <t>20604</t>
  </si>
  <si>
    <t>技术研究与开发</t>
  </si>
  <si>
    <t>2060499</t>
  </si>
  <si>
    <t>其他技术研究与开发支出</t>
  </si>
  <si>
    <t>20605</t>
  </si>
  <si>
    <t>科技条件与服务</t>
  </si>
  <si>
    <t>2060502</t>
  </si>
  <si>
    <t>技术创新服务体系</t>
  </si>
  <si>
    <t>20609</t>
  </si>
  <si>
    <t>科技重大项目</t>
  </si>
  <si>
    <t>2060902</t>
  </si>
  <si>
    <t>重点研发计划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</si>
  <si>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</si>
  <si>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</si>
  <si>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</si>
  <si>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</si>
  <si>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</si>
  <si>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</si>
  <si>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</si>
  <si>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</si>
  <si>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</si>
  <si>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</si>
  <si>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</si>
  <si>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</si>
  <si>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</si>
  <si>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</si>
  <si>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</si>
  <si>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</si>
  <si>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</si>
  <si>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</si>
  <si>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</si>
  <si>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</si>
  <si>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</si>
  <si>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</si>
  <si>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</si>
  <si>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</si>
  <si>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</si>
  <si>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</si>
  <si>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</si>
  <si>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</si>
  <si>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</si>
  <si>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</si>
  <si>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</si>
  <si>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</si>
  <si>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</si>
  <si>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</si>
  <si>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（一）科学技术支出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</si>
  <si>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</si>
  <si>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</si>
  <si>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</si>
  <si>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</si>
  <si>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</si>
  <si>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</si>
  <si>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</si>
  <si>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</si>
  <si>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</si>
  <si>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</si>
  <si>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</si>
  <si>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</si>
  <si>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</si>
  <si>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</si>
  <si>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</si>
  <si>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</si>
  <si>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</si>
  <si>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</si>
  <si>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</si>
  <si>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</si>
  <si>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</si>
  <si>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</si>
  <si>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</si>
  <si>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</si>
  <si>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</si>
  <si>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</si>
  <si>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</si>
  <si>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</si>
  <si>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</si>
  <si>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</si>
  <si>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</si>
  <si>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</si>
  <si>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</si>
  <si>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</si>
  <si>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</si>
  <si>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</si>
  <si>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</si>
  <si>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</si>
  <si>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</si>
  <si>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</si>
  <si>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</si>
  <si>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</si>
  <si>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</si>
  <si>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</si>
  <si>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</si>
  <si>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530000210000000031857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</si>
  <si>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</si>
  <si>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</si>
  <si>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</si>
  <si>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</si>
  <si>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</si>
  <si>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</si>
  <si>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</si>
  <si>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</si>
  <si>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</si>
  <si>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530000210000000031858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</si>
  <si>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</si>
  <si>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</si>
  <si>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</si>
  <si>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</si>
  <si>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</si>
  <si>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</si>
  <si>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</si>
  <si>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</si>
  <si>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</si>
  <si>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530000210000000031860</t>
  </si>
  <si>
    <t>30113</t>
  </si>
  <si>
    <t>530000210000000031867</t>
  </si>
  <si>
    <t>工会经费</t>
  </si>
  <si>
    <t>30228</t>
  </si>
  <si>
    <t>530000210000000031868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</si>
  <si>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</si>
  <si>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</si>
  <si>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</si>
  <si>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</si>
  <si>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</si>
  <si>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</si>
  <si>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</si>
  <si>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</si>
  <si>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</si>
  <si>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</si>
  <si>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</si>
  <si>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</si>
  <si>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</si>
  <si>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</si>
  <si>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</si>
  <si>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</si>
  <si>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</si>
  <si>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30226</t>
  </si>
  <si>
    <t>劳务费</t>
  </si>
  <si>
    <t>30229</t>
  </si>
  <si>
    <t>福利费</t>
  </si>
  <si>
    <t>30240</t>
  </si>
  <si>
    <t>税金及附加费用</t>
  </si>
  <si>
    <t>30299</t>
  </si>
  <si>
    <t>其他商品和服务支出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</si>
  <si>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</si>
  <si>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</si>
  <si>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</si>
  <si>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</si>
  <si>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</si>
  <si>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</si>
  <si>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2024年“三区”科技人才科技项目资金</t>
  </si>
  <si>
    <t>事业发展类</t>
  </si>
  <si>
    <t>530000241100002994219</t>
  </si>
  <si>
    <t>2024年第三批研发投入提升工程专项资金</t>
  </si>
  <si>
    <t>530000241100003009855</t>
  </si>
  <si>
    <t>2024年第三批重点研发（农业领域）专项资金</t>
  </si>
  <si>
    <t>530000241100003011605</t>
  </si>
  <si>
    <t>30218</t>
  </si>
  <si>
    <t>专用材料费</t>
  </si>
  <si>
    <t>2024年第四批研发投入提升工程专项资金</t>
  </si>
  <si>
    <t>530000241100003240204</t>
  </si>
  <si>
    <t>其他人员支出</t>
  </si>
  <si>
    <t>民生类</t>
  </si>
  <si>
    <t>530000231100001071911</t>
  </si>
  <si>
    <t>30199</t>
  </si>
  <si>
    <t>其他工资福利支出</t>
  </si>
  <si>
    <t>事业收入专项资金</t>
  </si>
  <si>
    <t>530000231100001067523</t>
  </si>
  <si>
    <t>因公出国（境）专项经费</t>
  </si>
  <si>
    <t>因公出国（境）经费</t>
  </si>
  <si>
    <t>530000231100001520244</t>
  </si>
  <si>
    <t>30212</t>
  </si>
  <si>
    <t>因公出国（境）费用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</si>
  <si>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</si>
  <si>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</si>
  <si>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</si>
  <si>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</si>
  <si>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</si>
  <si>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</si>
  <si>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</si>
  <si>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</si>
  <si>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</si>
  <si>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</si>
  <si>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</si>
  <si>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</si>
  <si>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根据保运转保工资的要求，按时足额发放编外人员劳务费 。</t>
  </si>
  <si>
    <t>产出指标</t>
  </si>
  <si>
    <t>数量指标</t>
  </si>
  <si>
    <t>编外人员数量</t>
  </si>
  <si>
    <t>=</t>
  </si>
  <si>
    <t>人</t>
  </si>
  <si>
    <t>定量指标</t>
  </si>
  <si>
    <t>编外人员数量≤省编办核定数据。</t>
  </si>
  <si>
    <t>效益指标</t>
  </si>
  <si>
    <t>社会效益</t>
  </si>
  <si>
    <t>按时足额发放编外人员劳务费</t>
  </si>
  <si>
    <t>100</t>
  </si>
  <si>
    <t>%</t>
  </si>
  <si>
    <t>每月按时足额发放编外人员劳务费</t>
  </si>
  <si>
    <t>满意度指标</t>
  </si>
  <si>
    <t>服务对象满意度</t>
  </si>
  <si>
    <t>定性指标</t>
  </si>
  <si>
    <t>考核发放对象对发放时效的满意度</t>
  </si>
  <si>
    <t>1.通过分析科技创新如何赋能中老经济走廊建设，丰富中老经济走廊建设等相关领域的理论研究。撰写1份研究报告、1—2份决策咨询报告；
2.完成《越南高新技术产业发展与中（滇）越经济技术合作对策研究》研究报告1篇；《促进中（滇）越经济技术合作对策建议》咨询报告1篇。
3.每年预算执行率≥95%；
4.项目验收通过率100%；
5.服务对象满意度≥90%。</t>
  </si>
  <si>
    <t>研究成果</t>
  </si>
  <si>
    <t>&gt;=</t>
  </si>
  <si>
    <t>份</t>
  </si>
  <si>
    <t>反映项目效能情况以及单位履职情况。</t>
  </si>
  <si>
    <t>预算执行率</t>
  </si>
  <si>
    <t>95</t>
  </si>
  <si>
    <t>反映项目预算执行效率和效能。</t>
  </si>
  <si>
    <t>咨询报告</t>
  </si>
  <si>
    <t>完成《促进中（滇）越经济技术合作对策建议》咨询报告1篇。完成科技创新如何赋能中老经济走廊建设的相关咨询报告1篇。</t>
  </si>
  <si>
    <t>质量指标</t>
  </si>
  <si>
    <t>项目验收通过率</t>
  </si>
  <si>
    <t>反映项目委托书对项目结果的满意度。</t>
  </si>
  <si>
    <t>按项目合同书要求完成工作任务量</t>
  </si>
  <si>
    <t>按各个项目（工作）任务书要求，按时完成绩效目标。</t>
  </si>
  <si>
    <t>90</t>
  </si>
  <si>
    <t>反映服务对象满意度。</t>
  </si>
  <si>
    <t>保障单位2025年 因公出国（境）经费，保障单位正常运转。</t>
  </si>
  <si>
    <t>因公出国（境）次数</t>
  </si>
  <si>
    <t>次</t>
  </si>
  <si>
    <t>反映完成因公出国（境）项目情况</t>
  </si>
  <si>
    <t>社会效益指标</t>
  </si>
  <si>
    <t>单位正常运转</t>
  </si>
  <si>
    <t>反映单位正常运转情况</t>
  </si>
  <si>
    <t>三公经费控制情况</t>
  </si>
  <si>
    <t>只减不增</t>
  </si>
  <si>
    <t>反映单位三公经费只减不增情况</t>
  </si>
  <si>
    <t>反映服务对象对单位履职情况的满意度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</si>
  <si>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</si>
  <si>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</si>
  <si>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</si>
  <si>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</si>
  <si>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</si>
  <si>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</si>
  <si>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</si>
  <si>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</si>
  <si>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</si>
  <si>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</si>
  <si>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</si>
  <si>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</si>
  <si>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</si>
  <si>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</si>
  <si>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</si>
  <si>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</si>
  <si>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A05040101 复印纸</t>
  </si>
  <si>
    <t>包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</si>
  <si>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</si>
  <si>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</si>
  <si>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</si>
  <si>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</si>
  <si>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</si>
  <si>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</si>
  <si>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</si>
  <si>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</si>
  <si>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</si>
  <si>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</si>
  <si>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</si>
  <si>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</si>
  <si>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</si>
  <si>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</si>
  <si>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</si>
  <si>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</si>
  <si>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</si>
  <si>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</si>
  <si>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</si>
  <si>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</si>
  <si>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</si>
  <si>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</si>
  <si>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</si>
  <si>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</si>
  <si>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</si>
  <si>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</si>
  <si>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</si>
  <si>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</si>
  <si>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预算09-2表</t>
  </si>
  <si>
    <t>2025年省对下转移支付绩效目标表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</si>
  <si>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</si>
  <si>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</si>
  <si>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</si>
  <si>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</si>
  <si>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</si>
  <si>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</si>
  <si>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</si>
  <si>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</si>
  <si>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</si>
  <si>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</si>
  <si>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</si>
  <si>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预算11表</t>
  </si>
  <si>
    <t>2025年中央转移支付补助项目支出预算表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</si>
  <si>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</si>
  <si>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</si>
  <si>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</si>
  <si>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</si>
  <si>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</si>
  <si>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</si>
  <si>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</si>
  <si>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>212 因公出国（境）经费</t>
  </si>
  <si>
    <t>本级</t>
  </si>
  <si>
    <t>312 民生类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</si>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</sst>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0" formatCode="#,##0.00;-#,##0.00;;@"/>
    <numFmt numFmtId="172" formatCode="HH:mm:ss"/>
    <numFmt numFmtId="173" formatCode="yyyy-MM-dd"/>
    <numFmt numFmtId="174" formatCode="yyyy-MM-dd HH:mm:ss"/>
    <numFmt numFmtId="175" formatCode="#,##0;-#,##0;;@"/>
  </numFmts>
  <fonts count="29">
    <font>
      <sz val="11"/>
      <color theme="1"/>
      <name val="Calibri"/>
      <scheme val="minor"/>
    </font>
    <font>
      <sz val="9"/>
      <color auto="1"/>
      <name val="宋体"/>
    </font>
    <font>
      <sz val="9"/>
      <color rgb="FF000000"/>
      <name val="宋体"/>
    </font>
    <font>
      <b/>
      <sz val="22"/>
      <color rgb="FF000000"/>
      <name val="宋体"/>
    </font>
    <font>
      <b/>
      <sz val="23"/>
      <color rgb="FF000000"/>
      <name val="宋体"/>
    </font>
    <font>
      <b/>
      <sz val="11"/>
      <color rgb="FF000000"/>
      <name val="宋体"/>
    </font>
    <font>
      <sz val="11"/>
      <color rgb="FF000000"/>
      <name val="宋体"/>
    </font>
    <font>
      <sz val="9"/>
      <color theme="1"/>
      <name val="宋体"/>
    </font>
    <font>
      <b/>
      <sz val="9"/>
      <color rgb="FF000000"/>
      <name val="宋体"/>
    </font>
    <font>
      <b/>
      <sz val="9"/>
      <color rgb="FF000000"/>
      <name val="宋体"/>
    </font>
    <font>
      <b/>
      <sz val="9"/>
      <color rgb="FF000000"/>
      <name val="宋体"/>
    </font>
    <font>
      <sz val="9"/>
      <color theme="1"/>
      <name val="宋体"/>
    </font>
    <font>
      <sz val="10"/>
      <color rgb="FF000000"/>
      <name val="宋体"/>
    </font>
    <font>
      <sz val="10"/>
      <color theme="1"/>
      <name val="宋体"/>
    </font>
    <font>
      <sz val="9"/>
      <color rgb="FF000000"/>
      <name val="宋体"/>
    </font>
    <font>
      <sz val="9"/>
      <color rgb="FF000000"/>
      <name val="宋体"/>
    </font>
    <font>
      <b/>
      <sz val="20"/>
      <color rgb="FF000000"/>
      <name val="宋体"/>
    </font>
    <font>
      <sz val="9"/>
      <color rgb="FF000000"/>
      <name val="宋体"/>
    </font>
    <font>
      <b/>
      <sz val="21"/>
      <color rgb="FF000000"/>
      <name val="宋体"/>
    </font>
    <font>
      <b/>
      <sz val="18"/>
      <color rgb="FF000000"/>
      <name val="SimSun"/>
    </font>
    <font>
      <sz val="12"/>
      <color rgb="FF000000"/>
      <name val="宋体"/>
    </font>
    <font>
      <sz val="11"/>
      <color theme="1"/>
      <name val="宋体"/>
    </font>
    <font>
      <sz val="9.75"/>
      <color rgb="FF000000"/>
      <name val="SimSun"/>
    </font>
    <font>
      <sz val="9"/>
      <color theme="1"/>
      <name val="宋体"/>
    </font>
    <font>
      <sz val="10.5"/>
      <color rgb="FF000000"/>
      <name val="宋体"/>
    </font>
    <font>
      <b/>
      <sz val="19.5"/>
      <color auto="1"/>
      <name val="宋体"/>
    </font>
    <font>
      <sz val="9"/>
      <color auto="1"/>
      <name val="宋体"/>
    </font>
    <font>
      <sz val="10.5"/>
      <color auto="1"/>
      <name val="宋体"/>
    </font>
    <font>
      <sz val="9"/>
      <color auto="1"/>
      <name val="SimSun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>
        <color rgb="FF000000"/>
      </right>
      <top style="thin">
        <color rgb="FF000000"/>
      </top>
      <bottom style="thin">
        <color rgb="FF000000"/>
      </bottom>
    </border>
    <border>
      <left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>
        <color rgb="FF000000"/>
      </bottom>
    </border>
    <border>
      <left style="thin">
        <color rgb="FF000000"/>
      </left>
      <right style="thin">
        <color rgb="FF000000"/>
      </right>
      <top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>
        <color rgb="FF000000"/>
      </top>
      <bottom style="thin">
        <color rgb="FF000000"/>
      </bottom>
    </border>
    <border>
      <left>
        <color rgb="FF000000"/>
      </left>
      <right style="thin">
        <color rgb="FF000000"/>
      </right>
      <top style="thin">
        <color rgb="FF000000"/>
      </top>
      <bottom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>
        <color rgb="FF000000"/>
      </top>
      <bottom>
        <color rgb="FF000000"/>
      </bottom>
    </border>
    <border>
      <left>
        <color rgb="FF000000"/>
      </left>
      <right style="thin">
        <color rgb="FF000000"/>
      </right>
      <top>
        <color rgb="FF000000"/>
      </top>
      <bottom>
        <color rgb="FF000000"/>
      </bottom>
    </border>
    <border>
      <left>
        <color rgb="FF000000"/>
      </left>
      <right>
        <color rgb="FF000000"/>
      </right>
      <top>
        <color rgb="FF000000"/>
      </top>
      <bottom style="thin">
        <color rgb="FF000000"/>
      </bottom>
    </border>
    <border>
      <left>
        <color rgb="FF000000"/>
      </left>
      <right style="thin">
        <color rgb="FF000000"/>
      </right>
      <top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>
        <color rgb="FF000000"/>
      </bottom>
    </border>
    <border>
      <left style="thin">
        <color rgb="FF000000"/>
      </left>
      <right>
        <color rgb="FF000000"/>
      </right>
      <top>
        <color rgb="FF000000"/>
      </top>
      <bottom style="thin">
        <color rgb="FF000000"/>
      </bottom>
    </border>
    <border>
      <left style="thin"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800080"/>
      </left>
      <right>
        <color rgb="FF800080"/>
      </right>
      <top>
        <color rgb="FF800080"/>
      </top>
      <bottom>
        <color rgb="FF800080"/>
      </bottom>
    </border>
  </borders>
  <cellStyleXfs count="9">
    <xf numFmtId="0" fontId="0" fillId="0" borderId="1" quotePrefix="0"/>
    <xf numFmtId="0" fontId="0" fillId="0" borderId="1" quotePrefix="0"/>
    <xf numFmtId="170" fontId="1" fillId="0" borderId="2">
      <alignment horizontal="right" vertical="center"/>
    </xf>
    <xf numFmtId="49" fontId="1" fillId="0" borderId="2">
      <alignment horizontal="left" vertical="center" wrapText="1"/>
    </xf>
    <xf numFmtId="172" fontId="1" fillId="0" borderId="2">
      <alignment horizontal="right" vertical="center"/>
    </xf>
    <xf numFmtId="173" fontId="1" fillId="0" borderId="2">
      <alignment horizontal="right" vertical="center"/>
    </xf>
    <xf numFmtId="174" fontId="1" fillId="0" borderId="2">
      <alignment horizontal="right" vertical="center"/>
    </xf>
    <xf numFmtId="10" fontId="1" fillId="0" borderId="2">
      <alignment horizontal="right" vertical="center"/>
    </xf>
    <xf numFmtId="175" fontId="1" fillId="0" borderId="2">
      <alignment horizontal="right" vertical="center"/>
    </xf>
  </cellStyleXfs>
  <cellXfs count="196">
    <xf numFmtId="0" fontId="0" fillId="0" borderId="1" xfId="1" quotePrefix="0"/>
    <xf numFmtId="0" fontId="2" fillId="0" borderId="1" xfId="0" quotePrefix="0">
      <alignment horizontal="right" vertical="bottom"/>
    </xf>
    <xf numFmtId="0" fontId="3" fillId="0" borderId="1" xfId="0" quotePrefix="0">
      <alignment horizontal="center" vertical="center"/>
    </xf>
    <xf numFmtId="0" fontId="4" fillId="0" borderId="1" xfId="0" quotePrefix="0">
      <alignment horizontal="center" vertical="top"/>
    </xf>
    <xf numFmtId="0" fontId="2" fillId="0" borderId="1" xfId="0" quotePrefix="1">
      <alignment horizontal="left" vertical="center"/>
    </xf>
    <xf numFmtId="0" fontId="5" fillId="0" borderId="1" xfId="0" quotePrefix="0">
      <alignment horizontal="center" vertical="center"/>
    </xf>
    <xf numFmtId="0" fontId="2" fillId="0" borderId="1" xfId="0" quotePrefix="0">
      <alignment horizontal="right" vertical="center"/>
    </xf>
    <xf numFmtId="0" fontId="6" fillId="0" borderId="3" xfId="0" quotePrefix="0">
      <alignment horizontal="center" vertical="center"/>
    </xf>
    <xf numFmtId="0" fontId="6" fillId="0" borderId="4" xfId="0" quotePrefix="0">
      <alignment horizontal="center" vertical="center"/>
    </xf>
    <xf numFmtId="0" fontId="6" fillId="0" borderId="5" xfId="0" quotePrefix="0">
      <alignment horizontal="center" vertical="center"/>
    </xf>
    <xf numFmtId="0" fontId="6" fillId="0" borderId="6" xfId="0" quotePrefix="0">
      <alignment horizontal="center" vertical="center"/>
    </xf>
    <xf numFmtId="0" fontId="2" fillId="0" borderId="7" xfId="0" quotePrefix="0">
      <alignment horizontal="left" vertical="center"/>
    </xf>
    <xf numFmtId="4" fontId="2" fillId="0" borderId="2" xfId="0" quotePrefix="0">
      <alignment horizontal="right" vertical="center"/>
    </xf>
    <xf numFmtId="49" fontId="7" fillId="0" borderId="2" xfId="3" quotePrefix="1">
      <alignment horizontal="left" vertical="center" wrapText="1"/>
    </xf>
    <xf numFmtId="4" fontId="2" fillId="0" borderId="7" xfId="0" quotePrefix="0">
      <alignment horizontal="right" vertical="center"/>
    </xf>
    <xf numFmtId="4" fontId="2" fillId="0" borderId="2" xfId="0" quotePrefix="0">
      <alignment horizontal="right" vertical="center"/>
      <protection locked="0"/>
    </xf>
    <xf numFmtId="4" fontId="2" fillId="0" borderId="2" xfId="0" quotePrefix="1">
      <alignment horizontal="right" vertical="center"/>
    </xf>
    <xf numFmtId="49" fontId="7" fillId="0" borderId="2" xfId="3" quotePrefix="0">
      <alignment horizontal="left" vertical="center" wrapText="1"/>
    </xf>
    <xf numFmtId="0" fontId="2" fillId="0" borderId="6" xfId="0" quotePrefix="0">
      <alignment horizontal="left" vertical="center"/>
    </xf>
    <xf numFmtId="0" fontId="8" fillId="0" borderId="6" xfId="0" quotePrefix="0">
      <alignment horizontal="center" vertical="center"/>
    </xf>
    <xf numFmtId="4" fontId="8" fillId="0" borderId="2" xfId="0" quotePrefix="1">
      <alignment horizontal="right" vertical="center"/>
    </xf>
    <xf numFmtId="0" fontId="8" fillId="0" borderId="7" xfId="0" quotePrefix="0">
      <alignment horizontal="center" vertical="center"/>
    </xf>
    <xf numFmtId="4" fontId="8" fillId="0" borderId="7" xfId="0" quotePrefix="0">
      <alignment horizontal="right" vertical="center"/>
    </xf>
    <xf numFmtId="0" fontId="9" fillId="0" borderId="6" xfId="0" quotePrefix="0">
      <alignment horizontal="left" vertical="center"/>
    </xf>
    <xf numFmtId="4" fontId="9" fillId="0" borderId="2" xfId="0" quotePrefix="1">
      <alignment horizontal="right" vertical="center"/>
    </xf>
    <xf numFmtId="0" fontId="10" fillId="0" borderId="8" xfId="0" quotePrefix="0">
      <alignment horizontal="left" vertical="center"/>
    </xf>
    <xf numFmtId="170" fontId="10" fillId="0" borderId="2" xfId="0" quotePrefix="0">
      <alignment horizontal="right" vertical="center"/>
    </xf>
    <xf numFmtId="0" fontId="11" fillId="0" borderId="9" xfId="0" quotePrefix="0">
      <alignment horizontal="left" vertical="center"/>
    </xf>
    <xf numFmtId="0" fontId="11" fillId="0" borderId="8" xfId="0" quotePrefix="0">
      <alignment horizontal="left" vertical="center"/>
    </xf>
    <xf numFmtId="4" fontId="2" fillId="0" borderId="7" xfId="0" quotePrefix="0">
      <alignment horizontal="right" vertical="center"/>
      <protection locked="0"/>
    </xf>
    <xf numFmtId="0" fontId="8" fillId="0" borderId="6" xfId="0" quotePrefix="0">
      <alignment horizontal="center" vertical="center"/>
      <protection locked="0"/>
    </xf>
    <xf numFmtId="4" fontId="8" fillId="0" borderId="2" xfId="0" quotePrefix="0">
      <alignment horizontal="right" vertical="center"/>
    </xf>
    <xf numFmtId="4" fontId="8" fillId="0" borderId="7" xfId="0" quotePrefix="0">
      <alignment horizontal="right" vertical="center"/>
      <protection locked="0"/>
    </xf>
    <xf numFmtId="170" fontId="7" fillId="0" borderId="2" xfId="2" quotePrefix="0">
      <alignment horizontal="right" vertical="center"/>
    </xf>
    <xf numFmtId="0" fontId="12" fillId="0" borderId="1" xfId="0" quotePrefix="0">
      <protection locked="0"/>
    </xf>
    <xf numFmtId="0" fontId="0" fillId="0" borderId="1" xfId="0" quotePrefix="0"/>
    <xf numFmtId="0" fontId="12" fillId="0" borderId="1" xfId="0" quotePrefix="0">
      <alignment horizontal="right" vertical="center"/>
      <protection locked="0"/>
    </xf>
    <xf numFmtId="0" fontId="3" fillId="0" borderId="1" xfId="0" quotePrefix="0">
      <alignment horizontal="center" vertical="center"/>
      <protection locked="0"/>
    </xf>
    <xf numFmtId="0" fontId="4" fillId="0" borderId="1" xfId="0" quotePrefix="0">
      <alignment horizontal="center" vertical="center"/>
    </xf>
    <xf numFmtId="0" fontId="4" fillId="0" borderId="1" xfId="0" quotePrefix="0">
      <alignment horizontal="center" vertical="center"/>
      <protection locked="0"/>
    </xf>
    <xf numFmtId="0" fontId="2" fillId="0" borderId="1" xfId="0" quotePrefix="0">
      <alignment horizontal="left" vertical="center"/>
    </xf>
    <xf numFmtId="0" fontId="6" fillId="0" borderId="1" xfId="0" quotePrefix="0"/>
    <xf numFmtId="0" fontId="6" fillId="0" borderId="1" xfId="0" quotePrefix="0">
      <protection locked="0"/>
    </xf>
    <xf numFmtId="0" fontId="12" fillId="0" borderId="1" xfId="0" quotePrefix="0">
      <alignment horizontal="right" vertical="bottom"/>
      <protection locked="0"/>
    </xf>
    <xf numFmtId="0" fontId="12" fillId="0" borderId="5" xfId="0" quotePrefix="0">
      <alignment horizontal="center" vertical="center" wrapText="1"/>
      <protection locked="0"/>
    </xf>
    <xf numFmtId="0" fontId="12" fillId="0" borderId="10" xfId="0" quotePrefix="0">
      <alignment horizontal="center" vertical="center" wrapText="1"/>
      <protection locked="0"/>
    </xf>
    <xf numFmtId="0" fontId="12" fillId="0" borderId="11" xfId="0" quotePrefix="0">
      <alignment horizontal="center" vertical="center" wrapText="1"/>
      <protection locked="0"/>
    </xf>
    <xf numFmtId="0" fontId="12" fillId="0" borderId="11" xfId="0" quotePrefix="0">
      <alignment horizontal="center" vertical="center" wrapText="1"/>
    </xf>
    <xf numFmtId="0" fontId="12" fillId="0" borderId="11" xfId="0" quotePrefix="0">
      <alignment horizontal="center" vertical="center"/>
      <protection locked="0"/>
    </xf>
    <xf numFmtId="0" fontId="12" fillId="0" borderId="4" xfId="0" quotePrefix="0">
      <alignment horizontal="center" vertical="center" wrapText="1"/>
    </xf>
    <xf numFmtId="0" fontId="12" fillId="0" borderId="12" xfId="0" quotePrefix="0">
      <alignment horizontal="center" vertical="center" wrapText="1"/>
    </xf>
    <xf numFmtId="0" fontId="12" fillId="0" borderId="13" xfId="0" quotePrefix="0">
      <alignment horizontal="center" vertical="center" wrapText="1"/>
    </xf>
    <xf numFmtId="0" fontId="12" fillId="0" borderId="14" xfId="0" quotePrefix="0">
      <alignment horizontal="center" vertical="center" wrapText="1"/>
    </xf>
    <xf numFmtId="0" fontId="12" fillId="0" borderId="14" xfId="0" quotePrefix="0">
      <alignment horizontal="center" vertical="center"/>
      <protection locked="0"/>
    </xf>
    <xf numFmtId="0" fontId="12" fillId="0" borderId="15" xfId="0" quotePrefix="0">
      <alignment horizontal="center" vertical="center" wrapText="1"/>
    </xf>
    <xf numFmtId="0" fontId="13" fillId="0" borderId="16" xfId="0" quotePrefix="0">
      <alignment horizontal="center" vertical="center" wrapText="1"/>
    </xf>
    <xf numFmtId="0" fontId="12" fillId="0" borderId="6" xfId="0" quotePrefix="0">
      <alignment horizontal="center" vertical="center"/>
    </xf>
    <xf numFmtId="0" fontId="12" fillId="0" borderId="15" xfId="0" quotePrefix="0">
      <alignment horizontal="center" vertical="center"/>
    </xf>
    <xf numFmtId="0" fontId="12" fillId="0" borderId="15" xfId="0" quotePrefix="0">
      <alignment horizontal="center" vertical="center" wrapText="1"/>
      <protection locked="0"/>
    </xf>
    <xf numFmtId="0" fontId="12" fillId="0" borderId="3" xfId="0" quotePrefix="0">
      <alignment horizontal="center" vertical="center"/>
    </xf>
    <xf numFmtId="0" fontId="12" fillId="0" borderId="7" xfId="0" quotePrefix="0">
      <alignment horizontal="center" vertical="center"/>
    </xf>
    <xf numFmtId="0" fontId="12" fillId="0" borderId="7" xfId="0" quotePrefix="0">
      <alignment horizontal="center" vertical="center"/>
      <protection locked="0"/>
    </xf>
    <xf numFmtId="0" fontId="12" fillId="0" borderId="3" xfId="0" quotePrefix="0">
      <alignment horizontal="center" vertical="center"/>
      <protection locked="0"/>
    </xf>
    <xf numFmtId="0" fontId="2" fillId="0" borderId="2" xfId="0" quotePrefix="0">
      <alignment horizontal="left" vertical="center" wrapText="1"/>
    </xf>
    <xf numFmtId="0" fontId="2" fillId="0" borderId="2" xfId="0" quotePrefix="0">
      <alignment horizontal="center" vertical="center"/>
      <protection locked="0"/>
    </xf>
    <xf numFmtId="0" fontId="2" fillId="0" borderId="2" xfId="0" quotePrefix="0">
      <alignment horizontal="right" vertical="center"/>
      <protection locked="0"/>
    </xf>
    <xf numFmtId="4" fontId="14" fillId="0" borderId="7" xfId="0" quotePrefix="0">
      <alignment horizontal="right" vertical="center"/>
    </xf>
    <xf numFmtId="4" fontId="15" fillId="0" borderId="7" xfId="0" quotePrefix="0">
      <alignment horizontal="right" vertical="center"/>
      <protection locked="0"/>
    </xf>
    <xf numFmtId="4" fontId="14" fillId="0" borderId="7" xfId="0" quotePrefix="0">
      <alignment horizontal="right" vertical="center"/>
      <protection locked="0"/>
    </xf>
    <xf numFmtId="0" fontId="12" fillId="0" borderId="1" xfId="0" quotePrefix="0">
      <alignment horizontal="right" vertical="center"/>
    </xf>
    <xf numFmtId="0" fontId="2" fillId="0" borderId="1" xfId="0" quotePrefix="0">
      <alignment horizontal="left" vertical="center" wrapText="1"/>
      <protection locked="0"/>
    </xf>
    <xf numFmtId="0" fontId="6" fillId="0" borderId="1" xfId="0" quotePrefix="0">
      <alignment horizontal="left" vertical="center" wrapText="1"/>
    </xf>
    <xf numFmtId="0" fontId="6" fillId="0" borderId="1" xfId="0" quotePrefix="0">
      <alignment vertical="bottom" wrapText="1"/>
    </xf>
    <xf numFmtId="0" fontId="12" fillId="0" borderId="1" xfId="0" quotePrefix="0">
      <alignment horizontal="right" vertical="bottom"/>
    </xf>
    <xf numFmtId="0" fontId="6" fillId="0" borderId="5" xfId="0" quotePrefix="0">
      <alignment horizontal="center" vertical="center" wrapText="1"/>
    </xf>
    <xf numFmtId="0" fontId="6" fillId="0" borderId="2" xfId="0" quotePrefix="0">
      <alignment horizontal="center" vertical="center"/>
    </xf>
    <xf numFmtId="0" fontId="12" fillId="0" borderId="5" xfId="0" quotePrefix="0">
      <alignment horizontal="center" vertical="center" wrapText="1"/>
    </xf>
    <xf numFmtId="0" fontId="6" fillId="0" borderId="11" xfId="0" quotePrefix="0">
      <alignment horizontal="center" vertical="center" wrapText="1"/>
    </xf>
    <xf numFmtId="0" fontId="6" fillId="0" borderId="4" xfId="0" quotePrefix="0">
      <alignment horizontal="center" vertical="center" wrapText="1"/>
    </xf>
    <xf numFmtId="0" fontId="6" fillId="0" borderId="7" xfId="0" quotePrefix="0">
      <alignment horizontal="center" vertical="center"/>
    </xf>
    <xf numFmtId="0" fontId="6" fillId="0" borderId="7" xfId="0" quotePrefix="0">
      <alignment horizontal="center" vertical="center" wrapText="1"/>
      <protection locked="0"/>
    </xf>
    <xf numFmtId="0" fontId="6" fillId="0" borderId="7" xfId="0" quotePrefix="0">
      <alignment horizontal="center" vertical="center"/>
      <protection locked="0"/>
    </xf>
    <xf numFmtId="0" fontId="2" fillId="0" borderId="2" xfId="0" quotePrefix="0">
      <alignment horizontal="left" vertical="center" wrapText="1" indent="1"/>
    </xf>
    <xf numFmtId="0" fontId="2" fillId="0" borderId="2" xfId="0" quotePrefix="0">
      <alignment horizontal="left" vertical="center" wrapText="1" indent="2"/>
    </xf>
    <xf numFmtId="0" fontId="12" fillId="0" borderId="2" xfId="0" quotePrefix="0">
      <alignment horizontal="center" vertical="center" wrapText="1"/>
      <protection locked="0"/>
    </xf>
    <xf numFmtId="0" fontId="12" fillId="0" borderId="2" xfId="0" quotePrefix="0">
      <alignment horizontal="center" vertical="center" wrapText="1"/>
    </xf>
    <xf numFmtId="0" fontId="16" fillId="0" borderId="1" xfId="0" quotePrefix="0">
      <alignment horizontal="center" vertical="center"/>
    </xf>
    <xf numFmtId="0" fontId="2" fillId="0" borderId="1" xfId="0" quotePrefix="0">
      <alignment horizontal="left" vertical="center"/>
      <protection locked="0"/>
    </xf>
    <xf numFmtId="0" fontId="6" fillId="0" borderId="5" xfId="0" quotePrefix="0">
      <alignment horizontal="center" vertical="center"/>
      <protection locked="0"/>
    </xf>
    <xf numFmtId="0" fontId="6" fillId="0" borderId="6" xfId="0" quotePrefix="0">
      <alignment horizontal="center" vertical="center" wrapText="1"/>
    </xf>
    <xf numFmtId="0" fontId="10" fillId="0" borderId="8" xfId="0" quotePrefix="0">
      <alignment vertical="center"/>
    </xf>
    <xf numFmtId="4" fontId="9" fillId="0" borderId="7" xfId="0" quotePrefix="0">
      <alignment horizontal="right" vertical="center"/>
      <protection locked="0"/>
    </xf>
    <xf numFmtId="49" fontId="10" fillId="0" borderId="2" xfId="3" quotePrefix="0">
      <alignment horizontal="left" vertical="center" wrapText="1"/>
    </xf>
    <xf numFmtId="0" fontId="11" fillId="0" borderId="8" xfId="0" quotePrefix="0">
      <alignment vertical="center"/>
    </xf>
    <xf numFmtId="0" fontId="17" fillId="0" borderId="8" xfId="0" quotePrefix="0">
      <alignment vertical="center"/>
    </xf>
    <xf numFmtId="4" fontId="9" fillId="0" borderId="7" xfId="0" quotePrefix="0">
      <alignment horizontal="right" vertical="center"/>
    </xf>
    <xf numFmtId="0" fontId="8" fillId="0" borderId="7" xfId="0" quotePrefix="0">
      <alignment horizontal="center" vertical="center"/>
      <protection locked="0"/>
    </xf>
    <xf numFmtId="0" fontId="17" fillId="0" borderId="8" xfId="0" quotePrefix="0">
      <alignment horizontal="left" vertical="center"/>
    </xf>
    <xf numFmtId="0" fontId="12" fillId="0" borderId="1" xfId="0" quotePrefix="0">
      <alignment vertical="top"/>
    </xf>
    <xf numFmtId="0" fontId="18" fillId="0" borderId="1" xfId="0" quotePrefix="0">
      <alignment horizontal="center" vertical="center"/>
    </xf>
    <xf numFmtId="49" fontId="6" fillId="0" borderId="3" xfId="0" quotePrefix="0">
      <alignment horizontal="center" vertical="center" wrapText="1"/>
    </xf>
    <xf numFmtId="49" fontId="6" fillId="0" borderId="4" xfId="0" quotePrefix="0">
      <alignment horizontal="center" vertical="center" wrapText="1"/>
    </xf>
    <xf numFmtId="0" fontId="6" fillId="0" borderId="10" xfId="0" quotePrefix="0">
      <alignment horizontal="center" vertical="center"/>
    </xf>
    <xf numFmtId="0" fontId="6" fillId="0" borderId="11" xfId="0" quotePrefix="0">
      <alignment horizontal="center" vertical="center"/>
    </xf>
    <xf numFmtId="49" fontId="6" fillId="0" borderId="6" xfId="0" quotePrefix="0">
      <alignment horizontal="center" vertical="center"/>
    </xf>
    <xf numFmtId="49" fontId="6" fillId="0" borderId="15" xfId="0" quotePrefix="0">
      <alignment horizontal="center" vertical="center"/>
    </xf>
    <xf numFmtId="0" fontId="6" fillId="0" borderId="15" xfId="0" quotePrefix="0">
      <alignment horizontal="center" vertical="center"/>
    </xf>
    <xf numFmtId="49" fontId="6" fillId="0" borderId="7" xfId="0" quotePrefix="0">
      <alignment horizontal="center" vertical="center"/>
    </xf>
    <xf numFmtId="0" fontId="2" fillId="0" borderId="7" xfId="0" quotePrefix="0">
      <alignment horizontal="left" vertical="center" wrapText="1"/>
    </xf>
    <xf numFmtId="0" fontId="12" fillId="0" borderId="4" xfId="0" quotePrefix="0">
      <alignment horizontal="center" vertical="center"/>
    </xf>
    <xf numFmtId="0" fontId="12" fillId="0" borderId="1" xfId="0" quotePrefix="0">
      <alignment horizontal="center" vertical="bottom" wrapText="1"/>
    </xf>
    <xf numFmtId="0" fontId="12" fillId="0" borderId="1" xfId="0" quotePrefix="0">
      <alignment vertical="bottom" wrapText="1"/>
    </xf>
    <xf numFmtId="0" fontId="12" fillId="0" borderId="1" xfId="0" quotePrefix="0">
      <alignment horizontal="right" vertical="bottom" wrapText="1"/>
    </xf>
    <xf numFmtId="0" fontId="19" fillId="0" borderId="1" xfId="0" quotePrefix="0">
      <alignment horizontal="center" vertical="center" wrapText="1"/>
    </xf>
    <xf numFmtId="0" fontId="2" fillId="0" borderId="1" xfId="0" quotePrefix="1">
      <alignment horizontal="left" vertical="center"/>
      <protection locked="0"/>
    </xf>
    <xf numFmtId="0" fontId="20" fillId="0" borderId="7" xfId="0" quotePrefix="0">
      <alignment horizontal="center" vertical="center" wrapText="1"/>
    </xf>
    <xf numFmtId="0" fontId="20" fillId="0" borderId="3" xfId="0" quotePrefix="0">
      <alignment horizontal="center" vertical="center" wrapText="1"/>
    </xf>
    <xf numFmtId="4" fontId="2" fillId="0" borderId="3" xfId="0" quotePrefix="0">
      <alignment horizontal="right" vertical="center"/>
    </xf>
    <xf numFmtId="49" fontId="12" fillId="0" borderId="1" xfId="0" quotePrefix="0"/>
    <xf numFmtId="0" fontId="6" fillId="0" borderId="1" xfId="0" quotePrefix="0">
      <alignment horizontal="left" vertical="center"/>
    </xf>
    <xf numFmtId="0" fontId="6" fillId="0" borderId="5" xfId="0" quotePrefix="0">
      <alignment horizontal="center" vertical="center" wrapText="1"/>
      <protection locked="0"/>
    </xf>
    <xf numFmtId="0" fontId="21" fillId="0" borderId="2" xfId="0" quotePrefix="0">
      <alignment horizontal="center" vertical="center"/>
    </xf>
    <xf numFmtId="0" fontId="6" fillId="0" borderId="2" xfId="0" quotePrefix="0">
      <alignment horizontal="center" vertical="center" wrapText="1"/>
    </xf>
    <xf numFmtId="0" fontId="6" fillId="0" borderId="12" xfId="0" quotePrefix="0">
      <alignment horizontal="center" vertical="center" wrapText="1"/>
      <protection locked="0"/>
    </xf>
    <xf numFmtId="0" fontId="6" fillId="0" borderId="12" xfId="0" quotePrefix="0">
      <alignment horizontal="center" vertical="center" wrapText="1"/>
    </xf>
    <xf numFmtId="0" fontId="6" fillId="0" borderId="6" xfId="0" quotePrefix="0">
      <alignment horizontal="center" vertical="center" wrapText="1"/>
      <protection locked="0"/>
    </xf>
    <xf numFmtId="0" fontId="21" fillId="0" borderId="2" xfId="0" quotePrefix="0">
      <alignment horizontal="center" vertical="center" wrapText="1"/>
    </xf>
    <xf numFmtId="0" fontId="22" fillId="0" borderId="2" xfId="0" quotePrefix="0">
      <alignment horizontal="center" vertical="bottom"/>
    </xf>
    <xf numFmtId="49" fontId="7" fillId="0" borderId="2" xfId="0" quotePrefix="0">
      <alignment horizontal="left" vertical="center" wrapText="1"/>
    </xf>
    <xf numFmtId="49" fontId="7" fillId="0" borderId="2" xfId="3" quotePrefix="0">
      <alignment horizontal="left" vertical="center" wrapText="1" indent="1"/>
    </xf>
    <xf numFmtId="0" fontId="12" fillId="0" borderId="3" xfId="0" quotePrefix="0">
      <alignment horizontal="center" vertical="center" wrapText="1"/>
      <protection locked="0"/>
    </xf>
    <xf numFmtId="0" fontId="2" fillId="0" borderId="11" xfId="0" quotePrefix="0">
      <alignment horizontal="left" vertical="center"/>
    </xf>
    <xf numFmtId="0" fontId="2" fillId="0" borderId="4" xfId="0" quotePrefix="0">
      <alignment horizontal="left" vertical="center"/>
    </xf>
    <xf numFmtId="0" fontId="23" fillId="0" borderId="1" xfId="0" quotePrefix="1">
      <alignment horizontal="left" vertical="center"/>
    </xf>
    <xf numFmtId="0" fontId="23" fillId="0" borderId="1" xfId="0" quotePrefix="0">
      <alignment horizontal="left" vertical="center"/>
    </xf>
    <xf numFmtId="0" fontId="21" fillId="0" borderId="8" xfId="0" quotePrefix="0">
      <alignment horizontal="center" vertical="center"/>
    </xf>
    <xf numFmtId="0" fontId="21" fillId="0" borderId="16" xfId="0" quotePrefix="0">
      <alignment horizontal="center" vertical="center" wrapText="1"/>
    </xf>
    <xf numFmtId="0" fontId="12" fillId="0" borderId="2" xfId="0" quotePrefix="0">
      <alignment horizontal="center" vertical="center"/>
    </xf>
    <xf numFmtId="4" fontId="2" fillId="0" borderId="7" xfId="0" quotePrefix="0">
      <alignment horizontal="right" vertical="center" wrapText="1"/>
      <protection locked="0"/>
    </xf>
    <xf numFmtId="0" fontId="2" fillId="0" borderId="1" xfId="0" quotePrefix="0">
      <alignment horizontal="right" vertical="center"/>
      <protection locked="0"/>
    </xf>
    <xf numFmtId="0" fontId="6" fillId="0" borderId="7" xfId="0" quotePrefix="0">
      <alignment horizontal="center" vertical="center" wrapText="1"/>
    </xf>
    <xf numFmtId="0" fontId="24" fillId="0" borderId="2" xfId="0" quotePrefix="0">
      <alignment horizontal="left" vertical="center" wrapText="1"/>
    </xf>
    <xf numFmtId="0" fontId="24" fillId="0" borderId="7" xfId="0" quotePrefix="0">
      <alignment vertical="center" wrapText="1"/>
    </xf>
    <xf numFmtId="0" fontId="24" fillId="0" borderId="7" xfId="0" quotePrefix="0">
      <alignment horizontal="center" vertical="center" wrapText="1"/>
    </xf>
    <xf numFmtId="0" fontId="24" fillId="0" borderId="7" xfId="0" quotePrefix="0">
      <alignment horizontal="center" vertical="center"/>
      <protection locked="0"/>
    </xf>
    <xf numFmtId="0" fontId="24" fillId="0" borderId="2" xfId="0" quotePrefix="0">
      <alignment horizontal="left" vertical="center" wrapText="1" indent="1"/>
    </xf>
    <xf numFmtId="0" fontId="24" fillId="0" borderId="7" xfId="0" quotePrefix="0">
      <alignment horizontal="left" vertical="center" wrapText="1"/>
      <protection locked="0"/>
    </xf>
    <xf numFmtId="0" fontId="24" fillId="0" borderId="7" xfId="0" quotePrefix="0">
      <alignment horizontal="left" vertical="center" wrapText="1"/>
    </xf>
    <xf numFmtId="0" fontId="3" fillId="0" borderId="1" xfId="0" quotePrefix="0">
      <alignment horizontal="center" vertical="center" wrapText="1"/>
    </xf>
    <xf numFmtId="0" fontId="2" fillId="0" borderId="1" xfId="0" quotePrefix="0">
      <alignment horizontal="right" vertical="bottom"/>
      <protection locked="0"/>
    </xf>
    <xf numFmtId="0" fontId="6" fillId="0" borderId="10" xfId="0" quotePrefix="0">
      <alignment horizontal="center" vertical="center" wrapText="1"/>
    </xf>
    <xf numFmtId="0" fontId="6" fillId="0" borderId="11" xfId="0" quotePrefix="0">
      <alignment horizontal="center" vertical="center" wrapText="1"/>
      <protection locked="0"/>
    </xf>
    <xf numFmtId="0" fontId="6" fillId="0" borderId="11" xfId="0" quotePrefix="0">
      <alignment horizontal="center" vertical="center"/>
      <protection locked="0"/>
    </xf>
    <xf numFmtId="0" fontId="6" fillId="0" borderId="13" xfId="0" quotePrefix="0">
      <alignment horizontal="center" vertical="center" wrapText="1"/>
    </xf>
    <xf numFmtId="0" fontId="6" fillId="0" borderId="13" xfId="0" quotePrefix="0">
      <alignment horizontal="center" vertical="center" wrapText="1"/>
      <protection locked="0"/>
    </xf>
    <xf numFmtId="0" fontId="6" fillId="0" borderId="14" xfId="0" quotePrefix="0">
      <alignment horizontal="center" vertical="center" wrapText="1"/>
    </xf>
    <xf numFmtId="0" fontId="6" fillId="0" borderId="14" xfId="0" quotePrefix="0">
      <alignment horizontal="center" vertical="center"/>
      <protection locked="0"/>
    </xf>
    <xf numFmtId="0" fontId="6" fillId="0" borderId="14" xfId="0" quotePrefix="0">
      <alignment horizontal="center" vertical="center" wrapText="1"/>
      <protection locked="0"/>
    </xf>
    <xf numFmtId="0" fontId="6" fillId="0" borderId="15" xfId="0" quotePrefix="0">
      <alignment horizontal="center" vertical="center" wrapText="1"/>
    </xf>
    <xf numFmtId="0" fontId="6" fillId="0" borderId="15" xfId="0" quotePrefix="0">
      <alignment horizontal="center" vertical="center" wrapText="1"/>
      <protection locked="0"/>
    </xf>
    <xf numFmtId="0" fontId="6" fillId="0" borderId="15" xfId="0" quotePrefix="0">
      <alignment horizontal="center" vertical="center"/>
      <protection locked="0"/>
    </xf>
    <xf numFmtId="0" fontId="2" fillId="0" borderId="6" xfId="0" quotePrefix="0">
      <alignment horizontal="left" vertical="center" wrapText="1"/>
    </xf>
    <xf numFmtId="0" fontId="2" fillId="0" borderId="15" xfId="0" quotePrefix="0">
      <alignment horizontal="left" vertical="center" wrapText="1"/>
    </xf>
    <xf numFmtId="0" fontId="2" fillId="0" borderId="15" xfId="0" quotePrefix="0">
      <alignment horizontal="right" vertical="center"/>
    </xf>
    <xf numFmtId="0" fontId="2" fillId="0" borderId="6" xfId="0" quotePrefix="0">
      <alignment horizontal="left" vertical="center" wrapText="1" indent="1"/>
    </xf>
    <xf numFmtId="0" fontId="2" fillId="0" borderId="15" xfId="0" quotePrefix="0">
      <alignment horizontal="center" vertical="center" wrapText="1"/>
    </xf>
    <xf numFmtId="175" fontId="7" fillId="0" borderId="2" xfId="8" quotePrefix="0">
      <alignment horizontal="center" vertical="center"/>
    </xf>
    <xf numFmtId="0" fontId="2" fillId="0" borderId="17" xfId="0" quotePrefix="0">
      <alignment horizontal="center" vertical="center"/>
    </xf>
    <xf numFmtId="0" fontId="2" fillId="0" borderId="14" xfId="0" quotePrefix="0">
      <alignment horizontal="left" vertical="center"/>
    </xf>
    <xf numFmtId="0" fontId="2" fillId="0" borderId="1" xfId="0" quotePrefix="0">
      <alignment vertical="top" wrapText="1"/>
      <protection locked="0"/>
    </xf>
    <xf numFmtId="0" fontId="2" fillId="0" borderId="1" xfId="0" quotePrefix="0">
      <alignment horizontal="right" vertical="center" wrapText="1"/>
      <protection locked="0"/>
    </xf>
    <xf numFmtId="0" fontId="2" fillId="0" borderId="1" xfId="0" quotePrefix="0">
      <alignment horizontal="right" vertical="center" wrapText="1"/>
    </xf>
    <xf numFmtId="0" fontId="4" fillId="0" borderId="1" xfId="0" quotePrefix="0">
      <alignment horizontal="center" vertical="center" wrapText="1"/>
    </xf>
    <xf numFmtId="0" fontId="4" fillId="0" borderId="1" xfId="0" quotePrefix="0">
      <alignment horizontal="center" vertical="center" wrapText="1"/>
      <protection locked="0"/>
    </xf>
    <xf numFmtId="0" fontId="2" fillId="0" borderId="1" xfId="0" quotePrefix="1">
      <alignment horizontal="left" vertical="center" wrapText="1"/>
    </xf>
    <xf numFmtId="0" fontId="2" fillId="0" borderId="1" xfId="0" quotePrefix="0">
      <alignment horizontal="right" vertical="bottom" wrapText="1"/>
      <protection locked="0"/>
    </xf>
    <xf numFmtId="0" fontId="2" fillId="0" borderId="1" xfId="0" quotePrefix="0">
      <alignment horizontal="right" vertical="bottom" wrapText="1"/>
    </xf>
    <xf numFmtId="4" fontId="14" fillId="0" borderId="15" xfId="0" quotePrefix="0">
      <alignment horizontal="right" vertical="center"/>
      <protection locked="0"/>
    </xf>
    <xf numFmtId="4" fontId="2" fillId="0" borderId="15" xfId="0" quotePrefix="0">
      <alignment horizontal="right" vertical="center"/>
      <protection locked="0"/>
    </xf>
    <xf numFmtId="0" fontId="2" fillId="0" borderId="15" xfId="0" quotePrefix="0">
      <alignment horizontal="left" vertical="center"/>
    </xf>
    <xf numFmtId="0" fontId="6" fillId="0" borderId="12" xfId="0" quotePrefix="0">
      <alignment horizontal="center" vertical="center"/>
    </xf>
    <xf numFmtId="0" fontId="6" fillId="0" borderId="18" xfId="0" quotePrefix="0">
      <alignment horizontal="center" vertical="center" wrapText="1"/>
    </xf>
    <xf numFmtId="49" fontId="1" fillId="0" borderId="19" xfId="3">
      <alignment horizontal="left" vertical="center" wrapText="1"/>
    </xf>
    <xf numFmtId="49" fontId="1" fillId="0" borderId="19" xfId="3">
      <alignment horizontal="right" vertical="center" wrapText="1"/>
    </xf>
    <xf numFmtId="49" fontId="25" fillId="0" borderId="19" xfId="3">
      <alignment horizontal="center" vertical="center" wrapText="1"/>
    </xf>
    <xf numFmtId="49" fontId="26" fillId="0" borderId="19" xfId="3">
      <alignment horizontal="left" vertical="center" wrapText="1"/>
    </xf>
    <xf numFmtId="49" fontId="27" fillId="0" borderId="2" xfId="3">
      <alignment horizontal="center" vertical="center" wrapText="1"/>
    </xf>
    <xf numFmtId="49" fontId="28" fillId="0" borderId="2" xfId="3">
      <alignment horizontal="center" vertical="center" wrapText="1"/>
    </xf>
    <xf numFmtId="49" fontId="27" fillId="0" borderId="2" xfId="3">
      <alignment horizontal="left" vertical="center" wrapText="1"/>
    </xf>
    <xf numFmtId="175" fontId="1" fillId="0" borderId="2" xfId="8">
      <alignment horizontal="right" vertical="center"/>
    </xf>
    <xf numFmtId="170" fontId="1" fillId="0" borderId="2" xfId="2">
      <alignment horizontal="right" vertical="center"/>
    </xf>
    <xf numFmtId="0" fontId="2" fillId="0" borderId="7" xfId="0" quotePrefix="0">
      <alignment horizontal="left" vertical="center" wrapText="1"/>
      <protection locked="0"/>
    </xf>
    <xf numFmtId="0" fontId="2" fillId="0" borderId="7" xfId="0" quotePrefix="0">
      <alignment horizontal="left" vertical="center"/>
      <protection locked="0"/>
    </xf>
    <xf numFmtId="0" fontId="2" fillId="0" borderId="3" xfId="0" quotePrefix="0">
      <alignment horizontal="center" vertical="center" wrapText="1"/>
      <protection locked="0"/>
    </xf>
    <xf numFmtId="0" fontId="2" fillId="0" borderId="11" xfId="0" quotePrefix="0">
      <alignment horizontal="left" vertical="center" wrapText="1"/>
      <protection locked="0"/>
    </xf>
    <xf numFmtId="0" fontId="2" fillId="0" borderId="4" xfId="0" quotePrefix="0">
      <alignment horizontal="left" vertical="center" wrapText="1"/>
      <protection locked="0"/>
    </xf>
  </cellXfs>
  <cellStyles count="9">
    <cellStyle name="Normal" xfId="1" builtinId="0"/>
    <cellStyle name="NumberStyle" xfId="2"/>
    <cellStyle name="TextStyle" xfId="3"/>
    <cellStyle name="MoneyStyle" xfId="2"/>
    <cellStyle name="TimeStyle" xfId="4"/>
    <cellStyle name="DateStyle" xfId="5"/>
    <cellStyle name="DateTimeStyle" xfId="6"/>
    <cellStyle name="PercentStyle" xfId="7"/>
    <cellStyle name="IntegralNumberStyle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sharedStrings" Target="sharedStrings.xml"/><Relationship Id="rId19" Type="http://schemas.openxmlformats.org/officeDocument/2006/relationships/styles" Target="styles.xml"/><Relationship Id="rId2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2DB3AF3-B301-B261-7433-0A74DF9E52F9}" mc:Ignorable="x14ac xr xr2 xr3">
  <sheetPr>
    <outlinePr summaryRight="0"/>
  </sheetPr>
  <dimension ref="A1:D21"/>
  <sheetViews>
    <sheetView showZeros="0" topLeftCell="A1" workbookViewId="0" tabSelected="1">
      <selection activeCell="A1" sqref="A1"/>
    </sheetView>
  </sheetViews>
  <sheetFormatPr defaultRowHeight="14.25" defaultColWidth="8.00390625" customHeight="1"/>
  <cols>
    <col min="1" max="1" width="39.57421875" customWidth="1"/>
    <col min="2" max="2" width="46.3125" customWidth="1"/>
    <col min="3" max="3" width="40.421875" customWidth="1"/>
    <col min="4" max="4" width="50.171875" customWidth="1"/>
  </cols>
  <sheetData>
    <row r="1" ht="12" customHeight="1">
      <c r="D1" s="1" t="s">
        <v>0</v>
      </c>
    </row>
    <row r="2" ht="36" customHeight="1">
      <c r="A2" s="2" t="s">
        <v>1</v>
      </c>
      <c r="B2" s="3"/>
      <c r="C2" s="3"/>
      <c r="D2" s="3"/>
    </row>
    <row r="3" ht="21" customHeight="1">
      <c r="A3" s="4" t="str">
        <f>"单位名称："&amp;"云南省科学技术发展研究院"</f>
        <v>单位名称：云南省科学技术发展研究院</v>
      </c>
      <c r="B3" s="5"/>
      <c r="C3" s="5"/>
      <c r="D3" s="6" t="s">
        <v>3</v>
      </c>
    </row>
    <row r="4" ht="19.5" customHeight="1">
      <c r="A4" s="7" t="s">
        <v>4</v>
      </c>
      <c r="B4" s="8"/>
      <c r="C4" s="7" t="s">
        <v>5</v>
      </c>
      <c r="D4" s="8"/>
    </row>
    <row r="5" ht="19.5" customHeight="1">
      <c r="A5" s="9" t="s">
        <v>6</v>
      </c>
      <c r="B5" s="9" t="s">
        <v>7</v>
      </c>
      <c r="C5" s="9" t="s">
        <v>8</v>
      </c>
      <c r="D5" s="9" t="s">
        <v>7</v>
      </c>
    </row>
    <row r="6" ht="19.5" customHeight="1">
      <c r="A6" s="10"/>
      <c r="B6" s="10"/>
      <c r="C6" s="10"/>
      <c r="D6" s="10"/>
    </row>
    <row r="7" ht="25.41" customHeight="1">
      <c r="A7" s="11" t="s">
        <v>9</v>
      </c>
      <c r="B7" s="12">
        <v>5279596.89</v>
      </c>
      <c r="C7" s="13" t="str">
        <f>"一"&amp;"、"&amp;"科学技术支出"</f>
        <v>一、科学技术支出</v>
      </c>
      <c r="D7" s="14">
        <v>6130676.95</v>
      </c>
    </row>
    <row r="8" ht="25.41" customHeight="1">
      <c r="A8" s="11" t="s">
        <v>11</v>
      </c>
      <c r="B8" s="12"/>
      <c r="C8" s="13" t="str">
        <f>"二"&amp;"、"&amp;"社会保障和就业支出"</f>
        <v>二、社会保障和就业支出</v>
      </c>
      <c r="D8" s="14">
        <v>465626.04</v>
      </c>
    </row>
    <row r="9" ht="25.41" customHeight="1">
      <c r="A9" s="11" t="s">
        <v>13</v>
      </c>
      <c r="B9" s="12"/>
      <c r="C9" s="13" t="str">
        <f>"三"&amp;"、"&amp;"卫生健康支出"</f>
        <v>三、卫生健康支出</v>
      </c>
      <c r="D9" s="14">
        <v>489984.89</v>
      </c>
    </row>
    <row r="10" ht="25.41" customHeight="1">
      <c r="A10" s="11" t="s">
        <v>15</v>
      </c>
      <c r="B10" s="15"/>
      <c r="C10" s="13" t="str">
        <f>"四"&amp;"、"&amp;"住房保障支出"</f>
        <v>四、住房保障支出</v>
      </c>
      <c r="D10" s="14">
        <v>315808.5</v>
      </c>
    </row>
    <row r="11" ht="25.41" customHeight="1">
      <c r="A11" s="11" t="s">
        <v>17</v>
      </c>
      <c r="B11" s="16">
        <v>300000</v>
      </c>
      <c r="C11" s="17"/>
      <c r="D11" s="14"/>
    </row>
    <row r="12" ht="25.41" customHeight="1">
      <c r="A12" s="11" t="s">
        <v>18</v>
      </c>
      <c r="B12" s="15"/>
      <c r="C12" s="17"/>
      <c r="D12" s="14"/>
    </row>
    <row r="13" ht="25.41" customHeight="1">
      <c r="A13" s="11" t="s">
        <v>19</v>
      </c>
      <c r="B13" s="15"/>
      <c r="C13" s="17"/>
      <c r="D13" s="14"/>
    </row>
    <row r="14" ht="25.41" customHeight="1">
      <c r="A14" s="11" t="s">
        <v>20</v>
      </c>
      <c r="B14" s="15"/>
      <c r="C14" s="17"/>
      <c r="D14" s="14"/>
    </row>
    <row r="15" ht="25.41" customHeight="1">
      <c r="A15" s="18" t="s">
        <v>21</v>
      </c>
      <c r="B15" s="15"/>
      <c r="C15" s="17"/>
      <c r="D15" s="14"/>
    </row>
    <row r="16" ht="25.41" customHeight="1">
      <c r="A16" s="18" t="s">
        <v>22</v>
      </c>
      <c r="B16" s="12">
        <v>300000</v>
      </c>
      <c r="C16" s="17"/>
      <c r="D16" s="14"/>
    </row>
    <row r="17" ht="25.41" customHeight="1">
      <c r="A17" s="19" t="s">
        <v>23</v>
      </c>
      <c r="B17" s="20">
        <v>5579596.89</v>
      </c>
      <c r="C17" s="21" t="s">
        <v>24</v>
      </c>
      <c r="D17" s="22">
        <v>7402096.38</v>
      </c>
    </row>
    <row r="18" ht="25.41" customHeight="1">
      <c r="A18" s="23" t="s">
        <v>25</v>
      </c>
      <c r="B18" s="24">
        <v>1834719.61</v>
      </c>
      <c r="C18" s="25" t="s">
        <v>26</v>
      </c>
      <c r="D18" s="26">
        <v>12220.12</v>
      </c>
    </row>
    <row r="19" ht="25.41" customHeight="1">
      <c r="A19" s="27" t="s">
        <v>27</v>
      </c>
      <c r="B19" s="12">
        <v>666447.64</v>
      </c>
      <c r="C19" s="28" t="s">
        <v>27</v>
      </c>
      <c r="D19" s="29"/>
    </row>
    <row r="20" ht="25.41" customHeight="1">
      <c r="A20" s="27" t="s">
        <v>28</v>
      </c>
      <c r="B20" s="12">
        <v>1168271.97</v>
      </c>
      <c r="C20" s="28" t="s">
        <v>29</v>
      </c>
      <c r="D20" s="29">
        <v>12220.12</v>
      </c>
    </row>
    <row r="21" ht="25.41" customHeight="1">
      <c r="A21" s="30" t="s">
        <v>30</v>
      </c>
      <c r="B21" s="31">
        <v>7414316.5</v>
      </c>
      <c r="C21" s="21" t="s">
        <v>31</v>
      </c>
      <c r="D21" s="32">
        <v>7414316.5</v>
      </c>
    </row>
  </sheetData>
  <mergeCells>
    <mergeCell ref="A2:D2"/>
    <mergeCell ref="A4:B4"/>
    <mergeCell ref="C4:D4"/>
    <mergeCell ref="B5:B6"/>
    <mergeCell ref="C5:C6"/>
    <mergeCell ref="D5:D6"/>
    <mergeCell ref="A5:A6"/>
    <mergeCell ref="A3:B3"/>
  </mergeCells>
  <extLst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82D5AD5-6C42-945E-B139-18BB8EDBE6CB}" mc:Ignorable="x14ac xr xr2 xr3">
  <sheetPr>
    <outlinePr summaryRight="0"/>
  </sheetPr>
  <dimension ref="A1:F8"/>
  <sheetViews>
    <sheetView showZeros="0" topLeftCell="A1" workbookViewId="0" tabSelected="1">
      <selection activeCell="A1" sqref="A1"/>
    </sheetView>
  </sheetViews>
  <sheetFormatPr defaultRowHeight="14.25" defaultColWidth="9.140625" customHeight="1"/>
  <cols>
    <col min="1" max="1" width="29.03125" customWidth="1"/>
    <col min="2" max="2" width="28.6015625" customWidth="1"/>
    <col min="3" max="3" width="31.6015625" customWidth="1"/>
    <col min="4" max="6" width="33.453125" customWidth="1"/>
  </cols>
  <sheetData>
    <row r="1" ht="15.75" customHeight="1">
      <c r="B1" s="35"/>
      <c r="F1" s="69" t="s">
        <v>301</v>
      </c>
    </row>
    <row r="2" ht="28.5" customHeight="1">
      <c r="A2" s="38" t="s">
        <v>302</v>
      </c>
      <c r="B2" s="38"/>
      <c r="C2" s="38"/>
      <c r="D2" s="38"/>
      <c r="E2" s="38"/>
      <c r="F2" s="38"/>
    </row>
    <row r="3" ht="15" customHeight="1">
      <c r="A3" s="70" t="str">
        <f>"单位名称："&amp;"云南省科学技术发展研究院"</f>
        <v>单位名称：云南省科学技术发展研究院</v>
      </c>
      <c r="B3" s="71"/>
      <c r="C3" s="71"/>
      <c r="D3" s="72"/>
      <c r="E3" s="72"/>
      <c r="F3" s="73" t="s">
        <v>3</v>
      </c>
    </row>
    <row r="4" ht="18.75" customHeight="1">
      <c r="A4" s="74" t="s">
        <v>148</v>
      </c>
      <c r="B4" s="74" t="s">
        <v>54</v>
      </c>
      <c r="C4" s="74" t="s">
        <v>55</v>
      </c>
      <c r="D4" s="9" t="s">
        <v>303</v>
      </c>
      <c r="E4" s="75"/>
      <c r="F4" s="75"/>
    </row>
    <row r="5" ht="30" customHeight="1">
      <c r="A5" s="10"/>
      <c r="B5" s="10"/>
      <c r="C5" s="10"/>
      <c r="D5" s="9" t="s">
        <v>36</v>
      </c>
      <c r="E5" s="75" t="s">
        <v>63</v>
      </c>
      <c r="F5" s="75" t="s">
        <v>64</v>
      </c>
    </row>
    <row r="6" ht="16.5" customHeight="1">
      <c r="A6" s="79">
        <v>1</v>
      </c>
      <c r="B6" s="79">
        <v>2</v>
      </c>
      <c r="C6" s="79">
        <v>3</v>
      </c>
      <c r="D6" s="79">
        <v>4</v>
      </c>
      <c r="E6" s="79">
        <v>5</v>
      </c>
      <c r="F6" s="79">
        <v>6</v>
      </c>
    </row>
    <row r="7" ht="20.25" customHeight="1">
      <c r="A7" s="63"/>
      <c r="B7" s="63"/>
      <c r="C7" s="63"/>
      <c r="D7" s="33"/>
      <c r="E7" s="33"/>
      <c r="F7" s="33"/>
    </row>
    <row r="8" ht="17.25" customHeight="1">
      <c r="A8" s="84" t="s">
        <v>110</v>
      </c>
      <c r="B8" s="85"/>
      <c r="C8" s="85" t="s">
        <v>110</v>
      </c>
      <c r="D8" s="33"/>
      <c r="E8" s="33"/>
      <c r="F8" s="33"/>
    </row>
  </sheetData>
  <mergeCells>
    <mergeCell ref="A2:F2"/>
    <mergeCell ref="A8:C8"/>
    <mergeCell ref="A4:A5"/>
    <mergeCell ref="C4:C5"/>
    <mergeCell ref="B4:B5"/>
    <mergeCell ref="D4:F4"/>
  </mergeCells>
  <extLst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FB95997-94DD-0702-0486-BC24C4A315BA}" mc:Ignorable="x14ac xr xr2 xr3">
  <sheetPr>
    <outlinePr summaryRight="0"/>
  </sheetPr>
  <dimension ref="A1:Q10"/>
  <sheetViews>
    <sheetView showZeros="0" topLeftCell="A1" workbookViewId="0" tabSelected="1"/>
  </sheetViews>
  <sheetFormatPr defaultRowHeight="14.25" defaultColWidth="9.140625" customHeight="1"/>
  <cols>
    <col min="1" max="1" width="39.140625" customWidth="1"/>
    <col min="2" max="2" width="21.7109375" customWidth="1"/>
    <col min="3" max="3" width="35.28125" customWidth="1"/>
    <col min="4" max="4" width="7.7109375" customWidth="1"/>
    <col min="5" max="5" width="10.28125" customWidth="1"/>
    <col min="6" max="11" width="14.7421875" customWidth="1"/>
    <col min="12" max="16" width="12.57421875" customWidth="1"/>
    <col min="17" max="17" width="10.421875" customWidth="1"/>
  </cols>
  <sheetData>
    <row r="1" ht="13.5" customHeight="1">
      <c r="O1" s="139"/>
      <c r="P1" s="139"/>
      <c r="Q1" s="6" t="s">
        <v>304</v>
      </c>
    </row>
    <row r="2" ht="27.75" customHeight="1">
      <c r="A2" s="148" t="s">
        <v>305</v>
      </c>
      <c r="B2" s="38"/>
      <c r="C2" s="38"/>
      <c r="D2" s="38"/>
      <c r="E2" s="38"/>
      <c r="F2" s="38"/>
      <c r="G2" s="38"/>
      <c r="H2" s="38"/>
      <c r="I2" s="38"/>
      <c r="J2" s="38"/>
      <c r="K2" s="39"/>
      <c r="L2" s="38"/>
      <c r="M2" s="38"/>
      <c r="N2" s="38"/>
      <c r="O2" s="39"/>
      <c r="P2" s="39"/>
      <c r="Q2" s="38"/>
    </row>
    <row r="3" ht="18.75" customHeight="1">
      <c r="A3" s="4" t="str">
        <f>"单位名称："&amp;"云南省科学技术发展研究院"</f>
        <v>单位名称：云南省科学技术发展研究院</v>
      </c>
      <c r="B3" s="41"/>
      <c r="C3" s="41"/>
      <c r="D3" s="41"/>
      <c r="E3" s="41"/>
      <c r="F3" s="41"/>
      <c r="G3" s="41"/>
      <c r="H3" s="41"/>
      <c r="I3" s="41"/>
      <c r="J3" s="41"/>
      <c r="O3" s="149"/>
      <c r="P3" s="149"/>
      <c r="Q3" s="1" t="s">
        <v>139</v>
      </c>
    </row>
    <row r="4" ht="15.75" customHeight="1">
      <c r="A4" s="74" t="s">
        <v>306</v>
      </c>
      <c r="B4" s="150" t="s">
        <v>307</v>
      </c>
      <c r="C4" s="150" t="s">
        <v>308</v>
      </c>
      <c r="D4" s="150" t="s">
        <v>309</v>
      </c>
      <c r="E4" s="150" t="s">
        <v>310</v>
      </c>
      <c r="F4" s="150" t="s">
        <v>311</v>
      </c>
      <c r="G4" s="77" t="s">
        <v>155</v>
      </c>
      <c r="H4" s="77"/>
      <c r="I4" s="77"/>
      <c r="J4" s="77"/>
      <c r="K4" s="151"/>
      <c r="L4" s="77"/>
      <c r="M4" s="77"/>
      <c r="N4" s="77"/>
      <c r="O4" s="152"/>
      <c r="P4" s="151"/>
      <c r="Q4" s="78"/>
    </row>
    <row r="5" ht="17.25" customHeight="1">
      <c r="A5" s="124"/>
      <c r="B5" s="153"/>
      <c r="C5" s="153"/>
      <c r="D5" s="153"/>
      <c r="E5" s="153"/>
      <c r="F5" s="153"/>
      <c r="G5" s="153" t="s">
        <v>36</v>
      </c>
      <c r="H5" s="153" t="s">
        <v>39</v>
      </c>
      <c r="I5" s="153" t="s">
        <v>312</v>
      </c>
      <c r="J5" s="153" t="s">
        <v>313</v>
      </c>
      <c r="K5" s="154" t="s">
        <v>314</v>
      </c>
      <c r="L5" s="155" t="s">
        <v>315</v>
      </c>
      <c r="M5" s="155"/>
      <c r="N5" s="155"/>
      <c r="O5" s="156"/>
      <c r="P5" s="157"/>
      <c r="Q5" s="158"/>
    </row>
    <row r="6" ht="54" customHeight="1">
      <c r="A6" s="89"/>
      <c r="B6" s="158"/>
      <c r="C6" s="158"/>
      <c r="D6" s="158"/>
      <c r="E6" s="158"/>
      <c r="F6" s="158"/>
      <c r="G6" s="158"/>
      <c r="H6" s="158" t="s">
        <v>38</v>
      </c>
      <c r="I6" s="158"/>
      <c r="J6" s="158"/>
      <c r="K6" s="159"/>
      <c r="L6" s="158" t="s">
        <v>38</v>
      </c>
      <c r="M6" s="158" t="s">
        <v>49</v>
      </c>
      <c r="N6" s="158" t="s">
        <v>162</v>
      </c>
      <c r="O6" s="80" t="s">
        <v>45</v>
      </c>
      <c r="P6" s="159" t="s">
        <v>46</v>
      </c>
      <c r="Q6" s="158" t="s">
        <v>47</v>
      </c>
    </row>
    <row r="7" ht="15" customHeight="1">
      <c r="A7" s="10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60">
        <v>7</v>
      </c>
      <c r="H7" s="160">
        <v>8</v>
      </c>
      <c r="I7" s="160">
        <v>9</v>
      </c>
      <c r="J7" s="160">
        <v>10</v>
      </c>
      <c r="K7" s="160">
        <v>11</v>
      </c>
      <c r="L7" s="160">
        <v>12</v>
      </c>
      <c r="M7" s="160">
        <v>13</v>
      </c>
      <c r="N7" s="160">
        <v>14</v>
      </c>
      <c r="O7" s="160">
        <v>15</v>
      </c>
      <c r="P7" s="160">
        <v>16</v>
      </c>
      <c r="Q7" s="160">
        <v>17</v>
      </c>
    </row>
    <row r="8" ht="21" customHeight="1">
      <c r="A8" s="161" t="s">
        <v>51</v>
      </c>
      <c r="B8" s="162"/>
      <c r="C8" s="162"/>
      <c r="D8" s="162"/>
      <c r="E8" s="163"/>
      <c r="F8" s="33">
        <v>4000</v>
      </c>
      <c r="G8" s="33">
        <v>4000</v>
      </c>
      <c r="H8" s="33">
        <v>4000</v>
      </c>
      <c r="I8" s="33"/>
      <c r="J8" s="33"/>
      <c r="K8" s="33"/>
      <c r="L8" s="33"/>
      <c r="M8" s="33"/>
      <c r="N8" s="33"/>
      <c r="O8" s="33"/>
      <c r="P8" s="33"/>
      <c r="Q8" s="33"/>
    </row>
    <row r="9" ht="21" customHeight="1">
      <c r="A9" s="164" t="s">
        <v>189</v>
      </c>
      <c r="B9" s="162" t="s">
        <v>316</v>
      </c>
      <c r="C9" s="162" t="s">
        <v>317</v>
      </c>
      <c r="D9" s="165" t="s">
        <v>318</v>
      </c>
      <c r="E9" s="166">
        <v>80</v>
      </c>
      <c r="F9" s="33">
        <v>4000</v>
      </c>
      <c r="G9" s="33">
        <v>4000</v>
      </c>
      <c r="H9" s="33">
        <v>4000</v>
      </c>
      <c r="I9" s="33"/>
      <c r="J9" s="33"/>
      <c r="K9" s="33"/>
      <c r="L9" s="33"/>
      <c r="M9" s="33"/>
      <c r="N9" s="33"/>
      <c r="O9" s="33"/>
      <c r="P9" s="33"/>
      <c r="Q9" s="33"/>
    </row>
    <row r="10" ht="21" customHeight="1">
      <c r="A10" s="167" t="s">
        <v>110</v>
      </c>
      <c r="B10" s="168"/>
      <c r="C10" s="168"/>
      <c r="D10" s="168"/>
      <c r="E10" s="163"/>
      <c r="F10" s="33">
        <v>4000</v>
      </c>
      <c r="G10" s="33">
        <v>4000</v>
      </c>
      <c r="H10" s="33">
        <v>4000</v>
      </c>
      <c r="I10" s="33"/>
      <c r="J10" s="33"/>
      <c r="K10" s="33"/>
      <c r="L10" s="33"/>
      <c r="M10" s="33"/>
      <c r="N10" s="33"/>
      <c r="O10" s="33"/>
      <c r="P10" s="33"/>
      <c r="Q10" s="33"/>
    </row>
  </sheetData>
  <mergeCells>
    <mergeCell ref="A10:E10"/>
    <mergeCell ref="H5:H6"/>
    <mergeCell ref="A2:Q2"/>
    <mergeCell ref="A4:A6"/>
    <mergeCell ref="B4:B6"/>
    <mergeCell ref="C4:C6"/>
    <mergeCell ref="D4:D6"/>
    <mergeCell ref="E4:E6"/>
    <mergeCell ref="F4:F6"/>
    <mergeCell ref="G4:Q4"/>
    <mergeCell ref="I5:I6"/>
    <mergeCell ref="J5:J6"/>
    <mergeCell ref="A3:F3"/>
    <mergeCell ref="K5:K6"/>
    <mergeCell ref="G5:G6"/>
    <mergeCell ref="L5:Q5"/>
  </mergeCells>
  <extLst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38511F3-C477-85C9-417B-87372FC4E39B}" mc:Ignorable="x14ac xr xr2 xr3">
  <sheetPr>
    <outlinePr summaryRight="0"/>
  </sheetPr>
  <dimension ref="A1:N10"/>
  <sheetViews>
    <sheetView showZeros="0" topLeftCell="A1" workbookViewId="0" tabSelected="1">
      <selection activeCell="A1" sqref="A1 A1 A1 A1 A1 A1 A1 A1 A1 A1 A1 A1 A1 A1"/>
    </sheetView>
  </sheetViews>
  <sheetFormatPr defaultRowHeight="14.25" defaultColWidth="9.140625" customHeight="1"/>
  <cols>
    <col min="1" max="1" width="31.421875" customWidth="1"/>
    <col min="2" max="2" width="21.7109375" customWidth="1"/>
    <col min="3" max="3" width="26.7109375" customWidth="1"/>
    <col min="4" max="14" width="16.6015625" customWidth="1"/>
  </cols>
  <sheetData>
    <row r="1" ht="13.5" customHeight="1">
      <c r="A1" s="111"/>
      <c r="B1" s="111"/>
      <c r="C1" s="111"/>
      <c r="D1" s="111"/>
      <c r="E1" s="111"/>
      <c r="F1" s="111"/>
      <c r="G1" s="111"/>
      <c r="H1" s="169"/>
      <c r="I1" s="111"/>
      <c r="J1" s="111"/>
      <c r="K1" s="111"/>
      <c r="L1" s="139"/>
      <c r="M1" s="170"/>
      <c r="N1" s="171" t="s">
        <v>319</v>
      </c>
    </row>
    <row r="2" ht="27.75" customHeight="1">
      <c r="A2" s="148" t="s">
        <v>320</v>
      </c>
      <c r="B2" s="172"/>
      <c r="C2" s="172"/>
      <c r="D2" s="172"/>
      <c r="E2" s="172"/>
      <c r="F2" s="172"/>
      <c r="G2" s="172"/>
      <c r="H2" s="173"/>
      <c r="I2" s="172"/>
      <c r="J2" s="172"/>
      <c r="K2" s="172"/>
      <c r="L2" s="39"/>
      <c r="M2" s="173"/>
      <c r="N2" s="172"/>
    </row>
    <row r="3" ht="18.75" customHeight="1">
      <c r="A3" s="174" t="str">
        <f>"单位名称："&amp;"云南省科学技术发展研究院"</f>
        <v>单位名称：云南省科学技术发展研究院</v>
      </c>
      <c r="B3" s="72"/>
      <c r="C3" s="72"/>
      <c r="D3" s="72"/>
      <c r="E3" s="72"/>
      <c r="F3" s="72"/>
      <c r="G3" s="72"/>
      <c r="H3" s="169"/>
      <c r="I3" s="111"/>
      <c r="J3" s="111"/>
      <c r="K3" s="111"/>
      <c r="L3" s="149"/>
      <c r="M3" s="175"/>
      <c r="N3" s="176" t="s">
        <v>139</v>
      </c>
    </row>
    <row r="4" ht="15.75" customHeight="1">
      <c r="A4" s="74" t="s">
        <v>306</v>
      </c>
      <c r="B4" s="150" t="s">
        <v>321</v>
      </c>
      <c r="C4" s="150" t="s">
        <v>322</v>
      </c>
      <c r="D4" s="77" t="s">
        <v>155</v>
      </c>
      <c r="E4" s="77"/>
      <c r="F4" s="77"/>
      <c r="G4" s="77"/>
      <c r="H4" s="151"/>
      <c r="I4" s="77"/>
      <c r="J4" s="77"/>
      <c r="K4" s="77"/>
      <c r="L4" s="152"/>
      <c r="M4" s="151"/>
      <c r="N4" s="78"/>
    </row>
    <row r="5" ht="17.25" customHeight="1">
      <c r="A5" s="124"/>
      <c r="B5" s="153"/>
      <c r="C5" s="153"/>
      <c r="D5" s="153" t="s">
        <v>36</v>
      </c>
      <c r="E5" s="153" t="s">
        <v>39</v>
      </c>
      <c r="F5" s="153" t="s">
        <v>312</v>
      </c>
      <c r="G5" s="153" t="s">
        <v>313</v>
      </c>
      <c r="H5" s="154" t="s">
        <v>314</v>
      </c>
      <c r="I5" s="155" t="s">
        <v>315</v>
      </c>
      <c r="J5" s="155"/>
      <c r="K5" s="155"/>
      <c r="L5" s="156"/>
      <c r="M5" s="157"/>
      <c r="N5" s="158"/>
    </row>
    <row r="6" ht="54" customHeight="1">
      <c r="A6" s="89"/>
      <c r="B6" s="158"/>
      <c r="C6" s="158"/>
      <c r="D6" s="158"/>
      <c r="E6" s="158"/>
      <c r="F6" s="158"/>
      <c r="G6" s="158"/>
      <c r="H6" s="159"/>
      <c r="I6" s="158" t="s">
        <v>38</v>
      </c>
      <c r="J6" s="158" t="s">
        <v>49</v>
      </c>
      <c r="K6" s="158" t="s">
        <v>162</v>
      </c>
      <c r="L6" s="80" t="s">
        <v>45</v>
      </c>
      <c r="M6" s="159" t="s">
        <v>46</v>
      </c>
      <c r="N6" s="158" t="s">
        <v>47</v>
      </c>
    </row>
    <row r="7" ht="15" customHeight="1">
      <c r="A7" s="89">
        <v>1</v>
      </c>
      <c r="B7" s="158">
        <v>2</v>
      </c>
      <c r="C7" s="158">
        <v>3</v>
      </c>
      <c r="D7" s="159">
        <v>4</v>
      </c>
      <c r="E7" s="159">
        <v>5</v>
      </c>
      <c r="F7" s="159">
        <v>6</v>
      </c>
      <c r="G7" s="159">
        <v>7</v>
      </c>
      <c r="H7" s="159">
        <v>8</v>
      </c>
      <c r="I7" s="159">
        <v>9</v>
      </c>
      <c r="J7" s="159">
        <v>10</v>
      </c>
      <c r="K7" s="159">
        <v>11</v>
      </c>
      <c r="L7" s="159">
        <v>12</v>
      </c>
      <c r="M7" s="159">
        <v>13</v>
      </c>
      <c r="N7" s="159">
        <v>14</v>
      </c>
    </row>
    <row r="8" ht="21" customHeight="1">
      <c r="A8" s="161"/>
      <c r="B8" s="162"/>
      <c r="C8" s="162"/>
      <c r="D8" s="177"/>
      <c r="E8" s="177"/>
      <c r="F8" s="177"/>
      <c r="G8" s="177"/>
      <c r="H8" s="177"/>
      <c r="I8" s="177"/>
      <c r="J8" s="177"/>
      <c r="K8" s="177"/>
      <c r="L8" s="68"/>
      <c r="M8" s="177"/>
      <c r="N8" s="177"/>
    </row>
    <row r="9" ht="21" customHeight="1">
      <c r="A9" s="161"/>
      <c r="B9" s="162"/>
      <c r="C9" s="162"/>
      <c r="D9" s="178"/>
      <c r="E9" s="178"/>
      <c r="F9" s="178"/>
      <c r="G9" s="178"/>
      <c r="H9" s="178"/>
      <c r="I9" s="178"/>
      <c r="J9" s="178"/>
      <c r="K9" s="178"/>
      <c r="L9" s="29"/>
      <c r="M9" s="178"/>
      <c r="N9" s="178"/>
    </row>
    <row r="10" ht="21" customHeight="1">
      <c r="A10" s="167" t="s">
        <v>110</v>
      </c>
      <c r="B10" s="168"/>
      <c r="C10" s="179"/>
      <c r="D10" s="177"/>
      <c r="E10" s="177"/>
      <c r="F10" s="177"/>
      <c r="G10" s="177"/>
      <c r="H10" s="177"/>
      <c r="I10" s="177"/>
      <c r="J10" s="177"/>
      <c r="K10" s="177"/>
      <c r="L10" s="68"/>
      <c r="M10" s="177"/>
      <c r="N10" s="177"/>
    </row>
  </sheetData>
  <mergeCells>
    <mergeCell ref="A10:C10"/>
    <mergeCell ref="E5:E6"/>
    <mergeCell ref="A2:N2"/>
    <mergeCell ref="A4:A6"/>
    <mergeCell ref="B4:B6"/>
    <mergeCell ref="C4:C6"/>
    <mergeCell ref="D4:N4"/>
    <mergeCell ref="F5:F6"/>
    <mergeCell ref="G5:G6"/>
    <mergeCell ref="A3:C3"/>
    <mergeCell ref="H5:H6"/>
    <mergeCell ref="D5:D6"/>
    <mergeCell ref="I5:N5"/>
  </mergeCells>
  <extLst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2DDD95C-B7BA-FBF1-9116-AB88EEC65ACA}" mc:Ignorable="x14ac xr xr2 xr3">
  <sheetPr>
    <outlinePr summaryRight="0"/>
  </sheetPr>
  <dimension ref="A1:W8"/>
  <sheetViews>
    <sheetView showZeros="0" topLeftCell="A1" workbookViewId="0" tabSelected="1"/>
  </sheetViews>
  <sheetFormatPr defaultRowHeight="14.25" defaultColWidth="9.140625" customHeight="1"/>
  <cols>
    <col min="1" max="1" width="42.03125" customWidth="1"/>
    <col min="2" max="15" width="17.171875" customWidth="1"/>
    <col min="16" max="23" width="17.03125" customWidth="1"/>
  </cols>
  <sheetData>
    <row r="1" ht="13.5" customHeight="1">
      <c r="D1" s="69"/>
      <c r="W1" s="139" t="s">
        <v>323</v>
      </c>
    </row>
    <row r="2" ht="27.75" customHeight="1">
      <c r="A2" s="148" t="s">
        <v>324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ht="18" customHeight="1">
      <c r="A3" s="174" t="str">
        <f>"单位名称："&amp;"云南省科学技术发展研究院"</f>
        <v>单位名称：云南省科学技术发展研究院</v>
      </c>
      <c r="B3" s="72"/>
      <c r="C3" s="72"/>
      <c r="D3" s="112"/>
      <c r="E3" s="111"/>
      <c r="F3" s="111"/>
      <c r="G3" s="111"/>
      <c r="H3" s="111"/>
      <c r="I3" s="111"/>
      <c r="W3" s="149" t="s">
        <v>139</v>
      </c>
    </row>
    <row r="4" ht="19.5" customHeight="1">
      <c r="A4" s="9" t="s">
        <v>325</v>
      </c>
      <c r="B4" s="7" t="s">
        <v>155</v>
      </c>
      <c r="C4" s="103"/>
      <c r="D4" s="103"/>
      <c r="E4" s="7" t="s">
        <v>326</v>
      </c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</row>
    <row r="5" ht="40.5" customHeight="1">
      <c r="A5" s="10"/>
      <c r="B5" s="180" t="s">
        <v>36</v>
      </c>
      <c r="C5" s="74" t="s">
        <v>39</v>
      </c>
      <c r="D5" s="181" t="s">
        <v>327</v>
      </c>
      <c r="E5" s="79" t="s">
        <v>328</v>
      </c>
      <c r="F5" s="79" t="s">
        <v>329</v>
      </c>
      <c r="G5" s="79" t="s">
        <v>330</v>
      </c>
      <c r="H5" s="79" t="s">
        <v>331</v>
      </c>
      <c r="I5" s="79" t="s">
        <v>332</v>
      </c>
      <c r="J5" s="79" t="s">
        <v>333</v>
      </c>
      <c r="K5" s="79" t="s">
        <v>334</v>
      </c>
      <c r="L5" s="79" t="s">
        <v>335</v>
      </c>
      <c r="M5" s="79" t="s">
        <v>336</v>
      </c>
      <c r="N5" s="79" t="s">
        <v>337</v>
      </c>
      <c r="O5" s="79" t="s">
        <v>338</v>
      </c>
      <c r="P5" s="79" t="s">
        <v>339</v>
      </c>
      <c r="Q5" s="79" t="s">
        <v>340</v>
      </c>
      <c r="R5" s="79" t="s">
        <v>341</v>
      </c>
      <c r="S5" s="79" t="s">
        <v>342</v>
      </c>
      <c r="T5" s="79" t="s">
        <v>343</v>
      </c>
      <c r="U5" s="79" t="s">
        <v>344</v>
      </c>
      <c r="V5" s="79" t="s">
        <v>345</v>
      </c>
      <c r="W5" s="79" t="s">
        <v>346</v>
      </c>
    </row>
    <row r="6" ht="19.5" customHeight="1">
      <c r="A6" s="79">
        <v>1</v>
      </c>
      <c r="B6" s="79">
        <v>2</v>
      </c>
      <c r="C6" s="79">
        <v>3</v>
      </c>
      <c r="D6" s="7">
        <v>4</v>
      </c>
      <c r="E6" s="79">
        <v>5</v>
      </c>
      <c r="F6" s="79">
        <v>6</v>
      </c>
      <c r="G6" s="79">
        <v>7</v>
      </c>
      <c r="H6" s="7">
        <v>8</v>
      </c>
      <c r="I6" s="79">
        <v>9</v>
      </c>
      <c r="J6" s="79">
        <v>10</v>
      </c>
      <c r="K6" s="79">
        <v>11</v>
      </c>
      <c r="L6" s="7">
        <v>12</v>
      </c>
      <c r="M6" s="79">
        <v>13</v>
      </c>
      <c r="N6" s="79">
        <v>14</v>
      </c>
      <c r="O6" s="79">
        <v>15</v>
      </c>
      <c r="P6" s="7">
        <v>16</v>
      </c>
      <c r="Q6" s="79">
        <v>17</v>
      </c>
      <c r="R6" s="79">
        <v>18</v>
      </c>
      <c r="S6" s="79">
        <v>19</v>
      </c>
      <c r="T6" s="7">
        <v>20</v>
      </c>
      <c r="U6" s="7">
        <v>21</v>
      </c>
      <c r="V6" s="7">
        <v>22</v>
      </c>
      <c r="W6" s="79">
        <v>23</v>
      </c>
    </row>
    <row r="7" ht="28.41" customHeight="1">
      <c r="A7" s="6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ht="29.91" customHeight="1">
      <c r="A8" s="6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</row>
  </sheetData>
  <mergeCells>
    <mergeCell ref="A2:W2"/>
    <mergeCell ref="A4:A5"/>
    <mergeCell ref="B4:D4"/>
    <mergeCell ref="E4:W4"/>
    <mergeCell ref="A3:I3"/>
  </mergeCells>
  <extLst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ECB950E-D7C4-EB2D-6E99-FABB450D30EF}" mc:Ignorable="x14ac xr xr2 xr3">
  <sheetPr>
    <outlinePr summaryRight="0"/>
  </sheetPr>
  <dimension ref="A1:J7"/>
  <sheetViews>
    <sheetView showZeros="0" topLeftCell="A1" workbookViewId="0" tabSelected="1">
      <selection activeCell="A1" sqref="A1 A1 A1 A1 A1 A1 A1 A1 A1 A1"/>
    </sheetView>
  </sheetViews>
  <sheetFormatPr defaultRowHeight="12" defaultColWidth="9.140625" customHeight="1"/>
  <cols>
    <col min="1" max="1" width="34.28125" customWidth="1"/>
    <col min="2" max="2" width="29.00390625" customWidth="1"/>
    <col min="3" max="3" width="16.3125" customWidth="1"/>
    <col min="4" max="4" width="15.6015625" customWidth="1"/>
    <col min="5" max="5" width="23.57421875" customWidth="1"/>
    <col min="6" max="6" width="11.28125" customWidth="1"/>
    <col min="7" max="7" width="14.8828125" customWidth="1"/>
    <col min="8" max="8" width="10.8828125" customWidth="1"/>
    <col min="9" max="9" width="13.421875" customWidth="1"/>
    <col min="10" max="10" width="32.03125" customWidth="1"/>
  </cols>
  <sheetData>
    <row r="1" ht="12" customHeight="1">
      <c r="J1" s="139" t="s">
        <v>347</v>
      </c>
    </row>
    <row r="2" ht="28.5" customHeight="1">
      <c r="A2" s="2" t="s">
        <v>348</v>
      </c>
      <c r="B2" s="38"/>
      <c r="C2" s="38"/>
      <c r="D2" s="38"/>
      <c r="E2" s="38"/>
      <c r="F2" s="39"/>
      <c r="G2" s="38"/>
      <c r="H2" s="39"/>
      <c r="I2" s="39"/>
      <c r="J2" s="38"/>
    </row>
    <row r="3" ht="17.25" customHeight="1">
      <c r="A3" s="114" t="str">
        <f>"单位名称："&amp;"云南省科学技术发展研究院"</f>
        <v>单位名称：云南省科学技术发展研究院</v>
      </c>
    </row>
    <row r="4" ht="44.25" customHeight="1">
      <c r="A4" s="140" t="s">
        <v>245</v>
      </c>
      <c r="B4" s="140" t="s">
        <v>246</v>
      </c>
      <c r="C4" s="140" t="s">
        <v>247</v>
      </c>
      <c r="D4" s="140" t="s">
        <v>248</v>
      </c>
      <c r="E4" s="140" t="s">
        <v>249</v>
      </c>
      <c r="F4" s="81" t="s">
        <v>250</v>
      </c>
      <c r="G4" s="140" t="s">
        <v>251</v>
      </c>
      <c r="H4" s="81" t="s">
        <v>252</v>
      </c>
      <c r="I4" s="81" t="s">
        <v>253</v>
      </c>
      <c r="J4" s="140" t="s">
        <v>254</v>
      </c>
    </row>
    <row r="5" ht="14.25" customHeight="1">
      <c r="A5" s="140">
        <v>1</v>
      </c>
      <c r="B5" s="140">
        <v>2</v>
      </c>
      <c r="C5" s="140">
        <v>3</v>
      </c>
      <c r="D5" s="140">
        <v>4</v>
      </c>
      <c r="E5" s="140">
        <v>5</v>
      </c>
      <c r="F5" s="81">
        <v>6</v>
      </c>
      <c r="G5" s="140">
        <v>7</v>
      </c>
      <c r="H5" s="81">
        <v>8</v>
      </c>
      <c r="I5" s="81">
        <v>9</v>
      </c>
      <c r="J5" s="140">
        <v>10</v>
      </c>
    </row>
    <row r="6" ht="42" customHeight="1">
      <c r="A6" s="147"/>
      <c r="B6" s="142"/>
      <c r="C6" s="142"/>
      <c r="D6" s="142"/>
      <c r="E6" s="143"/>
      <c r="F6" s="144"/>
      <c r="G6" s="143"/>
      <c r="H6" s="144"/>
      <c r="I6" s="144"/>
      <c r="J6" s="143"/>
    </row>
    <row r="7" ht="42" customHeight="1">
      <c r="A7" s="147"/>
      <c r="B7" s="146"/>
      <c r="C7" s="146"/>
      <c r="D7" s="146"/>
      <c r="E7" s="147"/>
      <c r="F7" s="146"/>
      <c r="G7" s="147"/>
      <c r="H7" s="146"/>
      <c r="I7" s="146"/>
      <c r="J7" s="147"/>
    </row>
  </sheetData>
  <mergeCells>
    <mergeCell ref="A2:J2"/>
    <mergeCell ref="A3:H3"/>
  </mergeCells>
  <extLst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DB10EE2-955D-3F49-BA1F-EFDF8FDBF24A}" mc:Ignorable="x14ac xr xr2 xr3">
  <sheetPr>
    <outlinePr summaryRight="0"/>
  </sheetPr>
  <dimension ref="A1:H8"/>
  <sheetViews>
    <sheetView showZeros="0" topLeftCell="A1" workbookViewId="0" tabSelected="1">
      <selection activeCell="A1" sqref="A1"/>
    </sheetView>
  </sheetViews>
  <sheetFormatPr defaultRowHeight="15" defaultColWidth="8.8515625" customHeight="1"/>
  <cols>
    <col min="1" max="1" width="36.03125" customWidth="1"/>
    <col min="2" max="2" width="19.7421875" customWidth="1"/>
    <col min="3" max="3" width="33.3125" customWidth="1"/>
    <col min="4" max="4" width="34.7421875" customWidth="1"/>
    <col min="5" max="5" width="14.453125" customWidth="1"/>
    <col min="6" max="6" width="17.171875" customWidth="1"/>
    <col min="7" max="7" width="17.3125" customWidth="1"/>
    <col min="8" max="8" width="28.3125" customWidth="1"/>
  </cols>
  <sheetData>
    <row r="1" ht="18.75" customHeight="1">
      <c r="A1" s="182"/>
      <c r="B1" s="182"/>
      <c r="C1" s="182"/>
      <c r="D1" s="182"/>
      <c r="E1" s="182"/>
      <c r="F1" s="182"/>
      <c r="G1" s="182"/>
      <c r="H1" s="183" t="s">
        <v>349</v>
      </c>
    </row>
    <row r="2" ht="30.66" customHeight="1">
      <c r="A2" s="184" t="s">
        <v>350</v>
      </c>
      <c r="B2" s="184"/>
      <c r="C2" s="184"/>
      <c r="D2" s="184"/>
      <c r="E2" s="184"/>
      <c r="F2" s="184"/>
      <c r="G2" s="184"/>
      <c r="H2" s="184"/>
    </row>
    <row r="3" ht="18.75" customHeight="1">
      <c r="A3" s="185" t="str">
        <f>"单位名称："&amp;"云南省科学技术发展研究院"</f>
        <v>单位名称：云南省科学技术发展研究院</v>
      </c>
      <c r="B3" s="182"/>
      <c r="C3" s="182"/>
      <c r="D3" s="182"/>
      <c r="E3" s="182"/>
      <c r="F3" s="182"/>
      <c r="G3" s="182"/>
      <c r="H3" s="182"/>
    </row>
    <row r="4" ht="18.75" customHeight="1">
      <c r="A4" s="186" t="s">
        <v>148</v>
      </c>
      <c r="B4" s="186" t="s">
        <v>351</v>
      </c>
      <c r="C4" s="186" t="s">
        <v>352</v>
      </c>
      <c r="D4" s="186" t="s">
        <v>353</v>
      </c>
      <c r="E4" s="186" t="s">
        <v>354</v>
      </c>
      <c r="F4" s="186" t="s">
        <v>355</v>
      </c>
      <c r="G4" s="186"/>
      <c r="H4" s="186"/>
    </row>
    <row r="5" ht="18.75" customHeight="1">
      <c r="A5" s="186"/>
      <c r="B5" s="186"/>
      <c r="C5" s="186"/>
      <c r="D5" s="186"/>
      <c r="E5" s="186"/>
      <c r="F5" s="186" t="s">
        <v>310</v>
      </c>
      <c r="G5" s="186" t="s">
        <v>356</v>
      </c>
      <c r="H5" s="186" t="s">
        <v>357</v>
      </c>
    </row>
    <row r="6" ht="18.75" customHeight="1">
      <c r="A6" s="187" t="s">
        <v>131</v>
      </c>
      <c r="B6" s="187" t="s">
        <v>132</v>
      </c>
      <c r="C6" s="187" t="s">
        <v>133</v>
      </c>
      <c r="D6" s="187" t="s">
        <v>134</v>
      </c>
      <c r="E6" s="187" t="s">
        <v>135</v>
      </c>
      <c r="F6" s="187" t="s">
        <v>136</v>
      </c>
      <c r="G6" s="187" t="s">
        <v>358</v>
      </c>
      <c r="H6" s="187" t="s">
        <v>359</v>
      </c>
    </row>
    <row r="7" ht="29.91" customHeight="1">
      <c r="A7" s="188"/>
      <c r="B7" s="188"/>
      <c r="C7" s="188"/>
      <c r="D7" s="188"/>
      <c r="E7" s="186"/>
      <c r="F7" s="189"/>
      <c r="G7" s="190"/>
      <c r="H7" s="190"/>
    </row>
    <row r="8" ht="20.16" customHeight="1">
      <c r="A8" s="186" t="s">
        <v>36</v>
      </c>
      <c r="B8" s="186"/>
      <c r="C8" s="186"/>
      <c r="D8" s="186"/>
      <c r="E8" s="186"/>
      <c r="F8" s="189"/>
      <c r="G8" s="190"/>
      <c r="H8" s="190"/>
    </row>
  </sheetData>
  <mergeCells>
    <mergeCell ref="A2:H2"/>
    <mergeCell ref="A4:A5"/>
    <mergeCell ref="B4:B5"/>
    <mergeCell ref="C4:C5"/>
    <mergeCell ref="D4:D5"/>
    <mergeCell ref="E4:E5"/>
    <mergeCell ref="F4:H4"/>
    <mergeCell ref="A8:E8"/>
  </mergeCells>
  <extLst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8270267-476B-BB68-859E-2DD9C79FE46B}" mc:Ignorable="x14ac xr xr2 xr3">
  <sheetPr>
    <outlinePr summaryRight="0"/>
  </sheetPr>
  <dimension ref="A1:K10"/>
  <sheetViews>
    <sheetView showZeros="0" topLeftCell="A1" workbookViewId="0" tabSelected="1">
      <selection activeCell="A1" sqref="A1"/>
    </sheetView>
  </sheetViews>
  <sheetFormatPr defaultRowHeight="14.25" defaultColWidth="9.140625" customHeight="1"/>
  <cols>
    <col min="1" max="1" width="16.3125" customWidth="1"/>
    <col min="2" max="2" width="29.03125" customWidth="1"/>
    <col min="3" max="3" width="23.8515625" customWidth="1"/>
    <col min="4" max="7" width="19.6015625" customWidth="1"/>
    <col min="8" max="8" width="15.421875" customWidth="1"/>
    <col min="9" max="11" width="19.6015625" customWidth="1"/>
  </cols>
  <sheetData>
    <row r="1" ht="13.5" customHeight="1">
      <c r="D1" s="118"/>
      <c r="E1" s="118"/>
      <c r="F1" s="118"/>
      <c r="G1" s="118"/>
      <c r="K1" s="36" t="s">
        <v>360</v>
      </c>
    </row>
    <row r="2" ht="27.75" customHeight="1">
      <c r="A2" s="38" t="s">
        <v>361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13.5" customHeight="1">
      <c r="A3" s="114" t="str">
        <f>"单位名称："&amp;"云南省科学技术发展研究院"</f>
        <v>单位名称：云南省科学技术发展研究院</v>
      </c>
      <c r="B3" s="119"/>
      <c r="C3" s="119"/>
      <c r="D3" s="119"/>
      <c r="E3" s="119"/>
      <c r="F3" s="119"/>
      <c r="G3" s="119"/>
      <c r="H3" s="41"/>
      <c r="I3" s="41"/>
      <c r="J3" s="41"/>
      <c r="K3" s="43" t="s">
        <v>139</v>
      </c>
    </row>
    <row r="4" ht="21.75" customHeight="1">
      <c r="A4" s="120" t="s">
        <v>216</v>
      </c>
      <c r="B4" s="120" t="s">
        <v>150</v>
      </c>
      <c r="C4" s="120" t="s">
        <v>217</v>
      </c>
      <c r="D4" s="74" t="s">
        <v>151</v>
      </c>
      <c r="E4" s="74" t="s">
        <v>152</v>
      </c>
      <c r="F4" s="74" t="s">
        <v>153</v>
      </c>
      <c r="G4" s="74" t="s">
        <v>154</v>
      </c>
      <c r="H4" s="9" t="s">
        <v>36</v>
      </c>
      <c r="I4" s="7" t="s">
        <v>362</v>
      </c>
      <c r="J4" s="103"/>
      <c r="K4" s="8"/>
    </row>
    <row r="5" ht="21.75" customHeight="1">
      <c r="A5" s="123"/>
      <c r="B5" s="123"/>
      <c r="C5" s="123"/>
      <c r="D5" s="124"/>
      <c r="E5" s="124"/>
      <c r="F5" s="124"/>
      <c r="G5" s="124"/>
      <c r="H5" s="180"/>
      <c r="I5" s="74" t="s">
        <v>39</v>
      </c>
      <c r="J5" s="74" t="s">
        <v>40</v>
      </c>
      <c r="K5" s="74" t="s">
        <v>41</v>
      </c>
    </row>
    <row r="6" ht="40.5" customHeight="1">
      <c r="A6" s="125"/>
      <c r="B6" s="125"/>
      <c r="C6" s="125"/>
      <c r="D6" s="89"/>
      <c r="E6" s="89"/>
      <c r="F6" s="89"/>
      <c r="G6" s="89"/>
      <c r="H6" s="10"/>
      <c r="I6" s="89" t="s">
        <v>38</v>
      </c>
      <c r="J6" s="89"/>
      <c r="K6" s="89"/>
    </row>
    <row r="7" ht="15" customHeight="1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61">
        <v>10</v>
      </c>
      <c r="K7" s="61">
        <v>11</v>
      </c>
    </row>
    <row r="8" ht="30.66" customHeight="1">
      <c r="A8" s="108"/>
      <c r="B8" s="191"/>
      <c r="C8" s="108"/>
      <c r="D8" s="108"/>
      <c r="E8" s="108"/>
      <c r="F8" s="108"/>
      <c r="G8" s="108"/>
      <c r="H8" s="33"/>
      <c r="I8" s="33"/>
      <c r="J8" s="33"/>
      <c r="K8" s="33"/>
    </row>
    <row r="9" ht="30.66" customHeight="1">
      <c r="A9" s="191"/>
      <c r="B9" s="191"/>
      <c r="C9" s="191"/>
      <c r="D9" s="191"/>
      <c r="E9" s="191"/>
      <c r="F9" s="191"/>
      <c r="G9" s="191"/>
      <c r="H9" s="33"/>
      <c r="I9" s="33"/>
      <c r="J9" s="33"/>
      <c r="K9" s="33"/>
    </row>
    <row r="10" ht="18.75" customHeight="1">
      <c r="A10" s="130" t="s">
        <v>110</v>
      </c>
      <c r="B10" s="131"/>
      <c r="C10" s="131"/>
      <c r="D10" s="131"/>
      <c r="E10" s="131"/>
      <c r="F10" s="131"/>
      <c r="G10" s="132"/>
      <c r="H10" s="33"/>
      <c r="I10" s="33"/>
      <c r="J10" s="33"/>
      <c r="K10" s="33"/>
    </row>
  </sheetData>
  <mergeCells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extLst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D8B4593-92CA-1F31-60A9-21D16266B421}" mc:Ignorable="x14ac xr xr2 xr3">
  <sheetPr>
    <outlinePr summaryRight="0"/>
  </sheetPr>
  <dimension ref="A1:G11"/>
  <sheetViews>
    <sheetView showZeros="0" topLeftCell="A1" workbookViewId="0" tabSelected="1">
      <selection activeCell="A1" sqref="A1 A1 A1 A1 A1 A1 A1"/>
    </sheetView>
  </sheetViews>
  <sheetFormatPr defaultRowHeight="14.25" defaultColWidth="9.140625" customHeight="1"/>
  <cols>
    <col min="1" max="1" width="37.7421875" customWidth="1"/>
    <col min="2" max="2" width="28.00390625" customWidth="1"/>
    <col min="3" max="3" width="37.6015625" customWidth="1"/>
    <col min="4" max="4" width="17.03125" customWidth="1"/>
    <col min="5" max="7" width="27.03125" customWidth="1"/>
  </cols>
  <sheetData>
    <row r="1" ht="13.5" customHeight="1">
      <c r="D1" s="118"/>
      <c r="G1" s="36" t="s">
        <v>363</v>
      </c>
    </row>
    <row r="2" ht="27.75" customHeight="1">
      <c r="A2" s="99" t="s">
        <v>364</v>
      </c>
      <c r="B2" s="99"/>
      <c r="C2" s="99"/>
      <c r="D2" s="99"/>
      <c r="E2" s="99"/>
      <c r="F2" s="99"/>
      <c r="G2" s="99"/>
    </row>
    <row r="3" ht="13.5" customHeight="1">
      <c r="A3" s="114" t="str">
        <f>"单位名称："&amp;"云南省科学技术发展研究院"</f>
        <v>单位名称：云南省科学技术发展研究院</v>
      </c>
      <c r="B3" s="119"/>
      <c r="C3" s="119"/>
      <c r="D3" s="119"/>
      <c r="E3" s="41"/>
      <c r="F3" s="41"/>
      <c r="G3" s="43" t="s">
        <v>139</v>
      </c>
    </row>
    <row r="4" ht="21.75" customHeight="1">
      <c r="A4" s="120" t="s">
        <v>217</v>
      </c>
      <c r="B4" s="120" t="s">
        <v>216</v>
      </c>
      <c r="C4" s="120" t="s">
        <v>150</v>
      </c>
      <c r="D4" s="74" t="s">
        <v>365</v>
      </c>
      <c r="E4" s="7" t="s">
        <v>39</v>
      </c>
      <c r="F4" s="103"/>
      <c r="G4" s="8"/>
    </row>
    <row r="5" ht="21.75" customHeight="1">
      <c r="A5" s="123"/>
      <c r="B5" s="123"/>
      <c r="C5" s="123"/>
      <c r="D5" s="124"/>
      <c r="E5" s="9" t="s">
        <v>366</v>
      </c>
      <c r="F5" s="74" t="s">
        <v>367</v>
      </c>
      <c r="G5" s="74" t="s">
        <v>368</v>
      </c>
    </row>
    <row r="6" ht="40.5" customHeight="1">
      <c r="A6" s="125"/>
      <c r="B6" s="125"/>
      <c r="C6" s="125"/>
      <c r="D6" s="89"/>
      <c r="E6" s="10"/>
      <c r="F6" s="89" t="s">
        <v>38</v>
      </c>
      <c r="G6" s="89"/>
    </row>
    <row r="7" ht="15" customHeight="1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</row>
    <row r="8" ht="29.91" customHeight="1">
      <c r="A8" s="191" t="s">
        <v>51</v>
      </c>
      <c r="B8" s="192"/>
      <c r="C8" s="192"/>
      <c r="D8" s="191"/>
      <c r="E8" s="33">
        <v>624000</v>
      </c>
      <c r="F8" s="33">
        <v>624000</v>
      </c>
      <c r="G8" s="33">
        <v>624000</v>
      </c>
    </row>
    <row r="9" ht="29.91" customHeight="1">
      <c r="A9" s="191"/>
      <c r="B9" s="191" t="s">
        <v>369</v>
      </c>
      <c r="C9" s="191" t="s">
        <v>238</v>
      </c>
      <c r="D9" s="191" t="s">
        <v>370</v>
      </c>
      <c r="E9" s="33">
        <v>300000</v>
      </c>
      <c r="F9" s="33">
        <v>300000</v>
      </c>
      <c r="G9" s="33">
        <v>300000</v>
      </c>
    </row>
    <row r="10" ht="29.91" customHeight="1">
      <c r="A10" s="17"/>
      <c r="B10" s="191" t="s">
        <v>371</v>
      </c>
      <c r="C10" s="191" t="s">
        <v>231</v>
      </c>
      <c r="D10" s="191" t="s">
        <v>370</v>
      </c>
      <c r="E10" s="33">
        <v>324000</v>
      </c>
      <c r="F10" s="33">
        <v>324000</v>
      </c>
      <c r="G10" s="33">
        <v>324000</v>
      </c>
    </row>
    <row r="11" ht="18.75" customHeight="1">
      <c r="A11" s="193" t="s">
        <v>36</v>
      </c>
      <c r="B11" s="194" t="s">
        <v>372</v>
      </c>
      <c r="C11" s="194"/>
      <c r="D11" s="195"/>
      <c r="E11" s="33">
        <v>624000</v>
      </c>
      <c r="F11" s="33">
        <v>624000</v>
      </c>
      <c r="G11" s="33">
        <v>624000</v>
      </c>
    </row>
  </sheetData>
  <mergeCells>
    <mergeCell ref="A2:G2"/>
    <mergeCell ref="A3:D3"/>
    <mergeCell ref="F5:F6"/>
    <mergeCell ref="E5:E6"/>
    <mergeCell ref="E4:G4"/>
    <mergeCell ref="A11:D11"/>
    <mergeCell ref="B4:B6"/>
    <mergeCell ref="C4:C6"/>
    <mergeCell ref="A4:A6"/>
    <mergeCell ref="G5:G6"/>
    <mergeCell ref="D4:D6"/>
  </mergeCells>
  <extLst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BB17CEB-774B-856B-EFD9-5347517C4A89}" mc:Ignorable="x14ac xr xr2 xr3">
  <sheetPr>
    <outlinePr summaryRight="0"/>
  </sheetPr>
  <dimension ref="A1:S9"/>
  <sheetViews>
    <sheetView showZeros="0" topLeftCell="A1" workbookViewId="0" tabSelected="1">
      <selection activeCell="A1" sqref="A1"/>
    </sheetView>
  </sheetViews>
  <sheetFormatPr defaultRowHeight="14.25" defaultColWidth="8.00390625" customHeight="1"/>
  <cols>
    <col min="1" max="1" width="21.140625" customWidth="1"/>
    <col min="2" max="2" width="35.28125" customWidth="1"/>
    <col min="3" max="19" width="16.171875" customWidth="1"/>
  </cols>
  <sheetData>
    <row r="1" ht="12" customHeight="1">
      <c r="A1" s="33"/>
      <c r="J1" s="34"/>
      <c r="O1" s="35"/>
      <c r="P1" s="35"/>
      <c r="Q1" s="35"/>
      <c r="R1" s="36" t="s">
        <v>32</v>
      </c>
      <c r="S1" s="35"/>
    </row>
    <row r="2" ht="36" customHeight="1">
      <c r="A2" s="37" t="s">
        <v>33</v>
      </c>
      <c r="B2" s="38"/>
      <c r="C2" s="38"/>
      <c r="D2" s="38"/>
      <c r="E2" s="38"/>
      <c r="F2" s="38"/>
      <c r="G2" s="38"/>
      <c r="H2" s="38"/>
      <c r="I2" s="38"/>
      <c r="J2" s="39"/>
      <c r="K2" s="38"/>
      <c r="L2" s="38"/>
      <c r="M2" s="38"/>
      <c r="N2" s="38"/>
      <c r="O2" s="38"/>
      <c r="P2" s="38"/>
      <c r="Q2" s="38"/>
      <c r="R2" s="38"/>
      <c r="S2" s="38"/>
    </row>
    <row r="3" ht="20.25" customHeight="1">
      <c r="A3" s="40" t="str">
        <f>"单位名称："&amp;"云南省科学技术发展研究院"</f>
        <v>单位名称：云南省科学技术发展研究院</v>
      </c>
      <c r="B3" s="41"/>
      <c r="C3" s="41"/>
      <c r="D3" s="41"/>
      <c r="E3" s="41"/>
      <c r="F3" s="41"/>
      <c r="G3" s="41"/>
      <c r="H3" s="41"/>
      <c r="I3" s="41"/>
      <c r="J3" s="42"/>
      <c r="K3" s="41"/>
      <c r="L3" s="41"/>
      <c r="M3" s="41"/>
      <c r="N3" s="43"/>
      <c r="O3" s="43"/>
      <c r="P3" s="43"/>
      <c r="Q3" s="43"/>
      <c r="R3" s="43" t="s">
        <v>3</v>
      </c>
      <c r="S3" s="43" t="s">
        <v>3</v>
      </c>
    </row>
    <row r="4" ht="18.75" customHeight="1">
      <c r="A4" s="44" t="s">
        <v>34</v>
      </c>
      <c r="B4" s="45" t="s">
        <v>35</v>
      </c>
      <c r="C4" s="45" t="s">
        <v>36</v>
      </c>
      <c r="D4" s="46" t="s">
        <v>37</v>
      </c>
      <c r="E4" s="47"/>
      <c r="F4" s="47"/>
      <c r="G4" s="47"/>
      <c r="H4" s="47"/>
      <c r="I4" s="47"/>
      <c r="J4" s="48"/>
      <c r="K4" s="47"/>
      <c r="L4" s="47"/>
      <c r="M4" s="47"/>
      <c r="N4" s="49"/>
      <c r="O4" s="49" t="s">
        <v>25</v>
      </c>
      <c r="P4" s="49"/>
      <c r="Q4" s="49"/>
      <c r="R4" s="49"/>
      <c r="S4" s="49"/>
    </row>
    <row r="5" ht="18" customHeight="1">
      <c r="A5" s="50"/>
      <c r="B5" s="51"/>
      <c r="C5" s="51"/>
      <c r="D5" s="51" t="s">
        <v>38</v>
      </c>
      <c r="E5" s="51" t="s">
        <v>39</v>
      </c>
      <c r="F5" s="51" t="s">
        <v>40</v>
      </c>
      <c r="G5" s="51" t="s">
        <v>41</v>
      </c>
      <c r="H5" s="51" t="s">
        <v>42</v>
      </c>
      <c r="I5" s="52" t="s">
        <v>43</v>
      </c>
      <c r="J5" s="53"/>
      <c r="K5" s="52" t="s">
        <v>44</v>
      </c>
      <c r="L5" s="52" t="s">
        <v>45</v>
      </c>
      <c r="M5" s="52" t="s">
        <v>46</v>
      </c>
      <c r="N5" s="54" t="s">
        <v>47</v>
      </c>
      <c r="O5" s="55" t="s">
        <v>38</v>
      </c>
      <c r="P5" s="55" t="s">
        <v>39</v>
      </c>
      <c r="Q5" s="55" t="s">
        <v>40</v>
      </c>
      <c r="R5" s="55" t="s">
        <v>41</v>
      </c>
      <c r="S5" s="55" t="s">
        <v>48</v>
      </c>
    </row>
    <row r="6" ht="29.25" customHeight="1">
      <c r="A6" s="56"/>
      <c r="B6" s="57"/>
      <c r="C6" s="57"/>
      <c r="D6" s="57"/>
      <c r="E6" s="57"/>
      <c r="F6" s="57"/>
      <c r="G6" s="57"/>
      <c r="H6" s="57"/>
      <c r="I6" s="58" t="s">
        <v>38</v>
      </c>
      <c r="J6" s="58" t="s">
        <v>49</v>
      </c>
      <c r="K6" s="58" t="s">
        <v>44</v>
      </c>
      <c r="L6" s="58" t="s">
        <v>45</v>
      </c>
      <c r="M6" s="58" t="s">
        <v>46</v>
      </c>
      <c r="N6" s="58" t="s">
        <v>47</v>
      </c>
      <c r="O6" s="58"/>
      <c r="P6" s="58"/>
      <c r="Q6" s="58"/>
      <c r="R6" s="58"/>
      <c r="S6" s="58"/>
    </row>
    <row r="7" ht="16.5" customHeight="1">
      <c r="A7" s="59">
        <v>1</v>
      </c>
      <c r="B7" s="60">
        <v>2</v>
      </c>
      <c r="C7" s="60">
        <v>3</v>
      </c>
      <c r="D7" s="60">
        <v>4</v>
      </c>
      <c r="E7" s="59">
        <v>5</v>
      </c>
      <c r="F7" s="60">
        <v>6</v>
      </c>
      <c r="G7" s="60">
        <v>7</v>
      </c>
      <c r="H7" s="59">
        <v>8</v>
      </c>
      <c r="I7" s="60">
        <v>9</v>
      </c>
      <c r="J7" s="61">
        <v>10</v>
      </c>
      <c r="K7" s="61">
        <v>11</v>
      </c>
      <c r="L7" s="62">
        <v>12</v>
      </c>
      <c r="M7" s="61">
        <v>13</v>
      </c>
      <c r="N7" s="61">
        <v>14</v>
      </c>
      <c r="O7" s="61">
        <v>15</v>
      </c>
      <c r="P7" s="61">
        <v>16</v>
      </c>
      <c r="Q7" s="61">
        <v>17</v>
      </c>
      <c r="R7" s="61">
        <v>18</v>
      </c>
      <c r="S7" s="61">
        <v>19</v>
      </c>
    </row>
    <row r="8" ht="31.41" customHeight="1">
      <c r="A8" s="63" t="s">
        <v>50</v>
      </c>
      <c r="B8" s="63" t="s">
        <v>51</v>
      </c>
      <c r="C8" s="33">
        <v>7414316.5</v>
      </c>
      <c r="D8" s="14">
        <v>5579596.89</v>
      </c>
      <c r="E8" s="29">
        <v>5279596.89</v>
      </c>
      <c r="F8" s="29"/>
      <c r="G8" s="29"/>
      <c r="H8" s="29"/>
      <c r="I8" s="29">
        <v>300000</v>
      </c>
      <c r="J8" s="29"/>
      <c r="K8" s="29"/>
      <c r="L8" s="29"/>
      <c r="M8" s="29"/>
      <c r="N8" s="29">
        <v>300000</v>
      </c>
      <c r="O8" s="29">
        <v>1834719.61</v>
      </c>
      <c r="P8" s="29">
        <v>666447.64</v>
      </c>
      <c r="Q8" s="29"/>
      <c r="R8" s="29"/>
      <c r="S8" s="29">
        <v>1168271.97</v>
      </c>
    </row>
    <row r="9" ht="16.5" customHeight="1">
      <c r="A9" s="64" t="s">
        <v>36</v>
      </c>
      <c r="B9" s="65"/>
      <c r="C9" s="66">
        <v>7414316.5</v>
      </c>
      <c r="D9" s="66">
        <v>5579596.89</v>
      </c>
      <c r="E9" s="67">
        <v>5279596.89</v>
      </c>
      <c r="F9" s="68"/>
      <c r="G9" s="68"/>
      <c r="H9" s="68"/>
      <c r="I9" s="68">
        <v>300000</v>
      </c>
      <c r="J9" s="68"/>
      <c r="K9" s="68"/>
      <c r="L9" s="68"/>
      <c r="M9" s="68"/>
      <c r="N9" s="68">
        <v>300000</v>
      </c>
      <c r="O9" s="68">
        <v>1834719.61</v>
      </c>
      <c r="P9" s="68">
        <v>666447.64</v>
      </c>
      <c r="Q9" s="68"/>
      <c r="R9" s="68"/>
      <c r="S9" s="68">
        <v>1168271.97</v>
      </c>
    </row>
  </sheetData>
  <mergeCells>
    <mergeCell ref="N1"/>
    <mergeCell ref="N3"/>
    <mergeCell ref="A3:D3"/>
    <mergeCell ref="D4:N4"/>
    <mergeCell ref="C4:C6"/>
    <mergeCell ref="D5:D6"/>
    <mergeCell ref="E5:E6"/>
    <mergeCell ref="F5:F6"/>
    <mergeCell ref="G5:G6"/>
    <mergeCell ref="H5:H6"/>
    <mergeCell ref="I5:N5"/>
    <mergeCell ref="A4:A6"/>
    <mergeCell ref="B4:B6"/>
    <mergeCell ref="R1:S1"/>
    <mergeCell ref="R3:S3"/>
    <mergeCell ref="A2:S2"/>
    <mergeCell ref="O4:S4"/>
    <mergeCell ref="O5:O6"/>
    <mergeCell ref="P5:P6"/>
    <mergeCell ref="Q5:Q6"/>
    <mergeCell ref="R5:R6"/>
    <mergeCell ref="S5:S6"/>
  </mergeCells>
  <extLst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31C8C86-72B4-2AE9-AC55-797E4F8D7B66}" mc:Ignorable="x14ac xr xr2 xr3">
  <sheetPr>
    <outlinePr summaryRight="0"/>
  </sheetPr>
  <dimension ref="A1:O30"/>
  <sheetViews>
    <sheetView showZeros="0" topLeftCell="A1" workbookViewId="0" tabSelected="1">
      <selection activeCell="A1" sqref="A1"/>
    </sheetView>
  </sheetViews>
  <sheetFormatPr defaultRowHeight="14.25" defaultColWidth="9.140625" customHeight="1"/>
  <cols>
    <col min="1" max="1" width="14.28125" customWidth="1"/>
    <col min="2" max="2" width="32.57421875" customWidth="1"/>
    <col min="3" max="6" width="18.8515625" customWidth="1"/>
    <col min="7" max="7" width="21.28125" customWidth="1"/>
    <col min="8" max="9" width="18.8515625" customWidth="1"/>
    <col min="10" max="10" width="17.8515625" customWidth="1"/>
    <col min="11" max="15" width="18.8515625" customWidth="1"/>
  </cols>
  <sheetData>
    <row r="1" ht="15.75" customHeight="1">
      <c r="D1" s="35"/>
      <c r="H1" s="35"/>
      <c r="O1" s="69" t="s">
        <v>52</v>
      </c>
    </row>
    <row r="2" ht="28.5" customHeight="1">
      <c r="A2" s="38" t="s">
        <v>53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ht="15" customHeight="1">
      <c r="A3" s="70" t="str">
        <f>"单位名称："&amp;"云南省科学技术发展研究院"</f>
        <v>单位名称：云南省科学技术发展研究院</v>
      </c>
      <c r="B3" s="71"/>
      <c r="C3" s="72"/>
      <c r="D3" s="72"/>
      <c r="E3" s="72"/>
      <c r="F3" s="72"/>
      <c r="G3" s="41"/>
      <c r="H3" s="72"/>
      <c r="I3" s="72"/>
      <c r="J3" s="41"/>
      <c r="K3" s="72"/>
      <c r="L3" s="72"/>
      <c r="M3" s="41"/>
      <c r="N3" s="41"/>
      <c r="O3" s="73" t="s">
        <v>3</v>
      </c>
    </row>
    <row r="4" ht="18.75" customHeight="1">
      <c r="A4" s="74" t="s">
        <v>54</v>
      </c>
      <c r="B4" s="74" t="s">
        <v>55</v>
      </c>
      <c r="C4" s="9" t="s">
        <v>36</v>
      </c>
      <c r="D4" s="75" t="s">
        <v>39</v>
      </c>
      <c r="E4" s="75"/>
      <c r="F4" s="75"/>
      <c r="G4" s="76" t="s">
        <v>40</v>
      </c>
      <c r="H4" s="74" t="s">
        <v>41</v>
      </c>
      <c r="I4" s="74" t="s">
        <v>56</v>
      </c>
      <c r="J4" s="7" t="s">
        <v>57</v>
      </c>
      <c r="K4" s="77" t="s">
        <v>58</v>
      </c>
      <c r="L4" s="77" t="s">
        <v>59</v>
      </c>
      <c r="M4" s="77" t="s">
        <v>60</v>
      </c>
      <c r="N4" s="77" t="s">
        <v>61</v>
      </c>
      <c r="O4" s="78" t="s">
        <v>62</v>
      </c>
    </row>
    <row r="5" ht="30" customHeight="1">
      <c r="A5" s="10"/>
      <c r="B5" s="10"/>
      <c r="C5" s="10"/>
      <c r="D5" s="75" t="s">
        <v>38</v>
      </c>
      <c r="E5" s="75" t="s">
        <v>63</v>
      </c>
      <c r="F5" s="75" t="s">
        <v>64</v>
      </c>
      <c r="G5" s="10"/>
      <c r="H5" s="10"/>
      <c r="I5" s="10"/>
      <c r="J5" s="79" t="s">
        <v>38</v>
      </c>
      <c r="K5" s="80" t="s">
        <v>58</v>
      </c>
      <c r="L5" s="80" t="s">
        <v>59</v>
      </c>
      <c r="M5" s="80" t="s">
        <v>60</v>
      </c>
      <c r="N5" s="80" t="s">
        <v>61</v>
      </c>
      <c r="O5" s="80" t="s">
        <v>62</v>
      </c>
    </row>
    <row r="6" ht="16.5" customHeight="1">
      <c r="A6" s="79">
        <v>1</v>
      </c>
      <c r="B6" s="79">
        <v>2</v>
      </c>
      <c r="C6" s="79">
        <v>3</v>
      </c>
      <c r="D6" s="79">
        <v>4</v>
      </c>
      <c r="E6" s="79">
        <v>5</v>
      </c>
      <c r="F6" s="79">
        <v>6</v>
      </c>
      <c r="G6" s="79">
        <v>7</v>
      </c>
      <c r="H6" s="81">
        <v>8</v>
      </c>
      <c r="I6" s="81">
        <v>9</v>
      </c>
      <c r="J6" s="81">
        <v>10</v>
      </c>
      <c r="K6" s="81">
        <v>11</v>
      </c>
      <c r="L6" s="81">
        <v>12</v>
      </c>
      <c r="M6" s="81">
        <v>13</v>
      </c>
      <c r="N6" s="81">
        <v>14</v>
      </c>
      <c r="O6" s="79">
        <v>15</v>
      </c>
    </row>
    <row r="7" ht="20.25" customHeight="1">
      <c r="A7" s="63" t="s">
        <v>65</v>
      </c>
      <c r="B7" s="63" t="s">
        <v>66</v>
      </c>
      <c r="C7" s="14">
        <v>6130676.95</v>
      </c>
      <c r="D7" s="14">
        <v>4674625.1</v>
      </c>
      <c r="E7" s="14">
        <v>3384177.46</v>
      </c>
      <c r="F7" s="14">
        <v>1290447.64</v>
      </c>
      <c r="G7" s="29"/>
      <c r="H7" s="14"/>
      <c r="I7" s="14"/>
      <c r="J7" s="14">
        <v>1456051.85</v>
      </c>
      <c r="K7" s="14"/>
      <c r="L7" s="14"/>
      <c r="M7" s="29"/>
      <c r="N7" s="14"/>
      <c r="O7" s="14">
        <v>1456051.85</v>
      </c>
    </row>
    <row r="8" ht="20.25" customHeight="1">
      <c r="A8" s="82" t="s">
        <v>67</v>
      </c>
      <c r="B8" s="82" t="s">
        <v>68</v>
      </c>
      <c r="C8" s="14">
        <v>5119229.31</v>
      </c>
      <c r="D8" s="14">
        <v>4008177.46</v>
      </c>
      <c r="E8" s="14">
        <v>3384177.46</v>
      </c>
      <c r="F8" s="14">
        <v>624000</v>
      </c>
      <c r="G8" s="29"/>
      <c r="H8" s="14"/>
      <c r="I8" s="14"/>
      <c r="J8" s="14">
        <v>1111051.85</v>
      </c>
      <c r="K8" s="14"/>
      <c r="L8" s="14"/>
      <c r="M8" s="29"/>
      <c r="N8" s="14"/>
      <c r="O8" s="14">
        <v>1111051.85</v>
      </c>
    </row>
    <row r="9" ht="20.25" customHeight="1">
      <c r="A9" s="83" t="s">
        <v>69</v>
      </c>
      <c r="B9" s="83" t="s">
        <v>70</v>
      </c>
      <c r="C9" s="14">
        <v>5119229.31</v>
      </c>
      <c r="D9" s="14">
        <v>4008177.46</v>
      </c>
      <c r="E9" s="14">
        <v>3384177.46</v>
      </c>
      <c r="F9" s="14">
        <v>624000</v>
      </c>
      <c r="G9" s="29"/>
      <c r="H9" s="14"/>
      <c r="I9" s="14"/>
      <c r="J9" s="14">
        <v>1111051.85</v>
      </c>
      <c r="K9" s="14"/>
      <c r="L9" s="14"/>
      <c r="M9" s="29"/>
      <c r="N9" s="14"/>
      <c r="O9" s="14">
        <v>1111051.85</v>
      </c>
    </row>
    <row r="10" ht="20.25" customHeight="1">
      <c r="A10" s="82" t="s">
        <v>71</v>
      </c>
      <c r="B10" s="82" t="s">
        <v>72</v>
      </c>
      <c r="C10" s="14">
        <v>345000</v>
      </c>
      <c r="D10" s="14"/>
      <c r="E10" s="14"/>
      <c r="F10" s="14"/>
      <c r="G10" s="29"/>
      <c r="H10" s="14"/>
      <c r="I10" s="14"/>
      <c r="J10" s="14">
        <v>345000</v>
      </c>
      <c r="K10" s="14"/>
      <c r="L10" s="14"/>
      <c r="M10" s="29"/>
      <c r="N10" s="14"/>
      <c r="O10" s="14">
        <v>345000</v>
      </c>
    </row>
    <row r="11" ht="20.25" customHeight="1">
      <c r="A11" s="83" t="s">
        <v>73</v>
      </c>
      <c r="B11" s="83" t="s">
        <v>74</v>
      </c>
      <c r="C11" s="14">
        <v>345000</v>
      </c>
      <c r="D11" s="14"/>
      <c r="E11" s="14"/>
      <c r="F11" s="14"/>
      <c r="G11" s="29"/>
      <c r="H11" s="14"/>
      <c r="I11" s="14"/>
      <c r="J11" s="14">
        <v>345000</v>
      </c>
      <c r="K11" s="14"/>
      <c r="L11" s="14"/>
      <c r="M11" s="29"/>
      <c r="N11" s="14"/>
      <c r="O11" s="14">
        <v>345000</v>
      </c>
    </row>
    <row r="12" ht="20.25" customHeight="1">
      <c r="A12" s="82" t="s">
        <v>75</v>
      </c>
      <c r="B12" s="82" t="s">
        <v>76</v>
      </c>
      <c r="C12" s="14">
        <v>55783.2</v>
      </c>
      <c r="D12" s="14">
        <v>55783.2</v>
      </c>
      <c r="E12" s="14"/>
      <c r="F12" s="14">
        <v>55783.2</v>
      </c>
      <c r="G12" s="29"/>
      <c r="H12" s="14"/>
      <c r="I12" s="14"/>
      <c r="J12" s="14"/>
      <c r="K12" s="14"/>
      <c r="L12" s="14"/>
      <c r="M12" s="29"/>
      <c r="N12" s="14"/>
      <c r="O12" s="14"/>
    </row>
    <row r="13" ht="20.25" customHeight="1">
      <c r="A13" s="83" t="s">
        <v>77</v>
      </c>
      <c r="B13" s="83" t="s">
        <v>78</v>
      </c>
      <c r="C13" s="14">
        <v>55783.2</v>
      </c>
      <c r="D13" s="14">
        <v>55783.2</v>
      </c>
      <c r="E13" s="14"/>
      <c r="F13" s="14">
        <v>55783.2</v>
      </c>
      <c r="G13" s="29"/>
      <c r="H13" s="14"/>
      <c r="I13" s="14"/>
      <c r="J13" s="14"/>
      <c r="K13" s="14"/>
      <c r="L13" s="14"/>
      <c r="M13" s="29"/>
      <c r="N13" s="14"/>
      <c r="O13" s="14"/>
    </row>
    <row r="14" ht="20.25" customHeight="1">
      <c r="A14" s="82" t="s">
        <v>79</v>
      </c>
      <c r="B14" s="82" t="s">
        <v>80</v>
      </c>
      <c r="C14" s="14">
        <v>610664.44</v>
      </c>
      <c r="D14" s="14">
        <v>610664.44</v>
      </c>
      <c r="E14" s="14"/>
      <c r="F14" s="14">
        <v>610664.44</v>
      </c>
      <c r="G14" s="29"/>
      <c r="H14" s="14"/>
      <c r="I14" s="14"/>
      <c r="J14" s="14"/>
      <c r="K14" s="14"/>
      <c r="L14" s="14"/>
      <c r="M14" s="29"/>
      <c r="N14" s="14"/>
      <c r="O14" s="14"/>
    </row>
    <row r="15" ht="20.25" customHeight="1">
      <c r="A15" s="83" t="s">
        <v>81</v>
      </c>
      <c r="B15" s="83" t="s">
        <v>82</v>
      </c>
      <c r="C15" s="14">
        <v>610664.44</v>
      </c>
      <c r="D15" s="14">
        <v>610664.44</v>
      </c>
      <c r="E15" s="14"/>
      <c r="F15" s="14">
        <v>610664.44</v>
      </c>
      <c r="G15" s="29"/>
      <c r="H15" s="14"/>
      <c r="I15" s="14"/>
      <c r="J15" s="14"/>
      <c r="K15" s="14"/>
      <c r="L15" s="14"/>
      <c r="M15" s="29"/>
      <c r="N15" s="14"/>
      <c r="O15" s="14"/>
    </row>
    <row r="16" ht="20.25" customHeight="1">
      <c r="A16" s="63" t="s">
        <v>83</v>
      </c>
      <c r="B16" s="63" t="s">
        <v>84</v>
      </c>
      <c r="C16" s="14">
        <v>465626.04</v>
      </c>
      <c r="D16" s="14">
        <v>465626.04</v>
      </c>
      <c r="E16" s="14">
        <v>465626.04</v>
      </c>
      <c r="F16" s="14"/>
      <c r="G16" s="29"/>
      <c r="H16" s="14"/>
      <c r="I16" s="14"/>
      <c r="J16" s="14"/>
      <c r="K16" s="14"/>
      <c r="L16" s="14"/>
      <c r="M16" s="29"/>
      <c r="N16" s="14"/>
      <c r="O16" s="14"/>
    </row>
    <row r="17" ht="20.25" customHeight="1">
      <c r="A17" s="82" t="s">
        <v>85</v>
      </c>
      <c r="B17" s="82" t="s">
        <v>86</v>
      </c>
      <c r="C17" s="14">
        <v>444231.04</v>
      </c>
      <c r="D17" s="14">
        <v>444231.04</v>
      </c>
      <c r="E17" s="14">
        <v>444231.04</v>
      </c>
      <c r="F17" s="14"/>
      <c r="G17" s="29"/>
      <c r="H17" s="14"/>
      <c r="I17" s="14"/>
      <c r="J17" s="14"/>
      <c r="K17" s="14"/>
      <c r="L17" s="14"/>
      <c r="M17" s="29"/>
      <c r="N17" s="14"/>
      <c r="O17" s="14"/>
    </row>
    <row r="18" ht="20.25" customHeight="1">
      <c r="A18" s="83" t="s">
        <v>87</v>
      </c>
      <c r="B18" s="83" t="s">
        <v>88</v>
      </c>
      <c r="C18" s="14">
        <v>8640</v>
      </c>
      <c r="D18" s="14">
        <v>8640</v>
      </c>
      <c r="E18" s="14">
        <v>8640</v>
      </c>
      <c r="F18" s="14"/>
      <c r="G18" s="29"/>
      <c r="H18" s="14"/>
      <c r="I18" s="14"/>
      <c r="J18" s="14"/>
      <c r="K18" s="14"/>
      <c r="L18" s="14"/>
      <c r="M18" s="29"/>
      <c r="N18" s="14"/>
      <c r="O18" s="14"/>
    </row>
    <row r="19" ht="20.25" customHeight="1">
      <c r="A19" s="83" t="s">
        <v>89</v>
      </c>
      <c r="B19" s="83" t="s">
        <v>90</v>
      </c>
      <c r="C19" s="14">
        <v>435591.04</v>
      </c>
      <c r="D19" s="14">
        <v>435591.04</v>
      </c>
      <c r="E19" s="14">
        <v>435591.04</v>
      </c>
      <c r="F19" s="14"/>
      <c r="G19" s="29"/>
      <c r="H19" s="14"/>
      <c r="I19" s="14"/>
      <c r="J19" s="14"/>
      <c r="K19" s="14"/>
      <c r="L19" s="14"/>
      <c r="M19" s="29"/>
      <c r="N19" s="14"/>
      <c r="O19" s="14"/>
    </row>
    <row r="20" ht="20.25" customHeight="1">
      <c r="A20" s="82" t="s">
        <v>91</v>
      </c>
      <c r="B20" s="82" t="s">
        <v>92</v>
      </c>
      <c r="C20" s="14">
        <v>21395</v>
      </c>
      <c r="D20" s="14">
        <v>21395</v>
      </c>
      <c r="E20" s="14">
        <v>21395</v>
      </c>
      <c r="F20" s="14"/>
      <c r="G20" s="29"/>
      <c r="H20" s="14"/>
      <c r="I20" s="14"/>
      <c r="J20" s="14"/>
      <c r="K20" s="14"/>
      <c r="L20" s="14"/>
      <c r="M20" s="29"/>
      <c r="N20" s="14"/>
      <c r="O20" s="14"/>
    </row>
    <row r="21" ht="20.25" customHeight="1">
      <c r="A21" s="83" t="s">
        <v>93</v>
      </c>
      <c r="B21" s="83" t="s">
        <v>92</v>
      </c>
      <c r="C21" s="14">
        <v>21395</v>
      </c>
      <c r="D21" s="14">
        <v>21395</v>
      </c>
      <c r="E21" s="14">
        <v>21395</v>
      </c>
      <c r="F21" s="14"/>
      <c r="G21" s="29"/>
      <c r="H21" s="14"/>
      <c r="I21" s="14"/>
      <c r="J21" s="14"/>
      <c r="K21" s="14"/>
      <c r="L21" s="14"/>
      <c r="M21" s="29"/>
      <c r="N21" s="14"/>
      <c r="O21" s="14"/>
    </row>
    <row r="22" ht="20.25" customHeight="1">
      <c r="A22" s="63" t="s">
        <v>94</v>
      </c>
      <c r="B22" s="63" t="s">
        <v>95</v>
      </c>
      <c r="C22" s="14">
        <v>489984.89</v>
      </c>
      <c r="D22" s="14">
        <v>489984.89</v>
      </c>
      <c r="E22" s="14">
        <v>489984.89</v>
      </c>
      <c r="F22" s="14"/>
      <c r="G22" s="29"/>
      <c r="H22" s="14"/>
      <c r="I22" s="14"/>
      <c r="J22" s="14"/>
      <c r="K22" s="14"/>
      <c r="L22" s="14"/>
      <c r="M22" s="29"/>
      <c r="N22" s="14"/>
      <c r="O22" s="14"/>
    </row>
    <row r="23" ht="20.25" customHeight="1">
      <c r="A23" s="82" t="s">
        <v>96</v>
      </c>
      <c r="B23" s="82" t="s">
        <v>97</v>
      </c>
      <c r="C23" s="14">
        <v>489984.89</v>
      </c>
      <c r="D23" s="14">
        <v>489984.89</v>
      </c>
      <c r="E23" s="14">
        <v>489984.89</v>
      </c>
      <c r="F23" s="14"/>
      <c r="G23" s="29"/>
      <c r="H23" s="14"/>
      <c r="I23" s="14"/>
      <c r="J23" s="14"/>
      <c r="K23" s="14"/>
      <c r="L23" s="14"/>
      <c r="M23" s="29"/>
      <c r="N23" s="14"/>
      <c r="O23" s="14"/>
    </row>
    <row r="24" ht="20.25" customHeight="1">
      <c r="A24" s="83" t="s">
        <v>98</v>
      </c>
      <c r="B24" s="83" t="s">
        <v>99</v>
      </c>
      <c r="C24" s="14">
        <v>294023.95</v>
      </c>
      <c r="D24" s="14">
        <v>294023.95</v>
      </c>
      <c r="E24" s="14">
        <v>294023.95</v>
      </c>
      <c r="F24" s="14"/>
      <c r="G24" s="29"/>
      <c r="H24" s="14"/>
      <c r="I24" s="14"/>
      <c r="J24" s="14"/>
      <c r="K24" s="14"/>
      <c r="L24" s="14"/>
      <c r="M24" s="29"/>
      <c r="N24" s="14"/>
      <c r="O24" s="14"/>
    </row>
    <row r="25" ht="20.25" customHeight="1">
      <c r="A25" s="83" t="s">
        <v>100</v>
      </c>
      <c r="B25" s="83" t="s">
        <v>101</v>
      </c>
      <c r="C25" s="14">
        <v>181140.94</v>
      </c>
      <c r="D25" s="14">
        <v>181140.94</v>
      </c>
      <c r="E25" s="14">
        <v>181140.94</v>
      </c>
      <c r="F25" s="14"/>
      <c r="G25" s="29"/>
      <c r="H25" s="14"/>
      <c r="I25" s="14"/>
      <c r="J25" s="14"/>
      <c r="K25" s="14"/>
      <c r="L25" s="14"/>
      <c r="M25" s="29"/>
      <c r="N25" s="14"/>
      <c r="O25" s="14"/>
    </row>
    <row r="26" ht="20.25" customHeight="1">
      <c r="A26" s="83" t="s">
        <v>102</v>
      </c>
      <c r="B26" s="83" t="s">
        <v>103</v>
      </c>
      <c r="C26" s="14">
        <v>14820</v>
      </c>
      <c r="D26" s="14">
        <v>14820</v>
      </c>
      <c r="E26" s="14">
        <v>14820</v>
      </c>
      <c r="F26" s="14"/>
      <c r="G26" s="29"/>
      <c r="H26" s="14"/>
      <c r="I26" s="14"/>
      <c r="J26" s="14"/>
      <c r="K26" s="14"/>
      <c r="L26" s="14"/>
      <c r="M26" s="29"/>
      <c r="N26" s="14"/>
      <c r="O26" s="14"/>
    </row>
    <row r="27" ht="20.25" customHeight="1">
      <c r="A27" s="63" t="s">
        <v>104</v>
      </c>
      <c r="B27" s="63" t="s">
        <v>105</v>
      </c>
      <c r="C27" s="14">
        <v>315808.5</v>
      </c>
      <c r="D27" s="14">
        <v>315808.5</v>
      </c>
      <c r="E27" s="14">
        <v>315808.5</v>
      </c>
      <c r="F27" s="14"/>
      <c r="G27" s="29"/>
      <c r="H27" s="14"/>
      <c r="I27" s="14"/>
      <c r="J27" s="14"/>
      <c r="K27" s="14"/>
      <c r="L27" s="14"/>
      <c r="M27" s="29"/>
      <c r="N27" s="14"/>
      <c r="O27" s="14"/>
    </row>
    <row r="28" ht="20.25" customHeight="1">
      <c r="A28" s="82" t="s">
        <v>106</v>
      </c>
      <c r="B28" s="82" t="s">
        <v>107</v>
      </c>
      <c r="C28" s="14">
        <v>315808.5</v>
      </c>
      <c r="D28" s="14">
        <v>315808.5</v>
      </c>
      <c r="E28" s="14">
        <v>315808.5</v>
      </c>
      <c r="F28" s="14"/>
      <c r="G28" s="29"/>
      <c r="H28" s="14"/>
      <c r="I28" s="14"/>
      <c r="J28" s="14"/>
      <c r="K28" s="14"/>
      <c r="L28" s="14"/>
      <c r="M28" s="29"/>
      <c r="N28" s="14"/>
      <c r="O28" s="14"/>
    </row>
    <row r="29" ht="20.25" customHeight="1">
      <c r="A29" s="83" t="s">
        <v>108</v>
      </c>
      <c r="B29" s="83" t="s">
        <v>109</v>
      </c>
      <c r="C29" s="14">
        <v>315808.5</v>
      </c>
      <c r="D29" s="14">
        <v>315808.5</v>
      </c>
      <c r="E29" s="14">
        <v>315808.5</v>
      </c>
      <c r="F29" s="14"/>
      <c r="G29" s="29"/>
      <c r="H29" s="14"/>
      <c r="I29" s="14"/>
      <c r="J29" s="14"/>
      <c r="K29" s="14"/>
      <c r="L29" s="14"/>
      <c r="M29" s="29"/>
      <c r="N29" s="14"/>
      <c r="O29" s="14"/>
    </row>
    <row r="30" ht="17.25" customHeight="1">
      <c r="A30" s="84" t="s">
        <v>110</v>
      </c>
      <c r="B30" s="85" t="s">
        <v>110</v>
      </c>
      <c r="C30" s="66">
        <v>7402096.38</v>
      </c>
      <c r="D30" s="66">
        <v>5946044.53</v>
      </c>
      <c r="E30" s="66">
        <v>4655596.89</v>
      </c>
      <c r="F30" s="66">
        <v>1290447.64</v>
      </c>
      <c r="G30" s="68"/>
      <c r="H30" s="66"/>
      <c r="I30" s="66"/>
      <c r="J30" s="66">
        <v>1456051.85</v>
      </c>
      <c r="K30" s="66"/>
      <c r="L30" s="66"/>
      <c r="M30" s="68"/>
      <c r="N30" s="66"/>
      <c r="O30" s="66">
        <v>1456051.85</v>
      </c>
    </row>
  </sheetData>
  <mergeCells>
    <mergeCell ref="A2:O2"/>
    <mergeCell ref="A3:L3"/>
    <mergeCell ref="A30:B30"/>
    <mergeCell ref="J4:O4"/>
    <mergeCell ref="I4:I5"/>
    <mergeCell ref="G4:G5"/>
    <mergeCell ref="A4:A5"/>
    <mergeCell ref="B4:B5"/>
    <mergeCell ref="C4:C5"/>
    <mergeCell ref="D4:F4"/>
    <mergeCell ref="H4:H5"/>
  </mergeCells>
  <extLst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14DDBAC-CCB5-2DFE-289C-.93220300C47}" mc:Ignorable="x14ac xr xr2 xr3">
  <sheetPr>
    <outlinePr summaryRight="0"/>
  </sheetPr>
  <dimension ref="A1:D16"/>
  <sheetViews>
    <sheetView showZeros="0" topLeftCell="A1" workbookViewId="0" tabSelected="1">
      <selection activeCell="A1" sqref="A1"/>
    </sheetView>
  </sheetViews>
  <sheetFormatPr defaultRowHeight="14.25" defaultColWidth="9.140625" customHeight="1"/>
  <cols>
    <col min="1" max="1" width="49.28125" customWidth="1"/>
    <col min="2" max="2" width="43.3125" customWidth="1"/>
    <col min="3" max="3" width="48.57421875" customWidth="1"/>
    <col min="4" max="4" width="41.171875" customWidth="1"/>
  </cols>
  <sheetData>
    <row r="1" ht="14.25" customHeight="1">
      <c r="D1" s="6" t="s">
        <v>111</v>
      </c>
    </row>
    <row r="2" ht="31.5" customHeight="1">
      <c r="A2" s="2" t="s">
        <v>112</v>
      </c>
      <c r="B2" s="86"/>
      <c r="C2" s="86"/>
      <c r="D2" s="86"/>
    </row>
    <row r="3" ht="17.25" customHeight="1">
      <c r="A3" s="87" t="str">
        <f>"单位名称："&amp;"云南省科学技术发展研究院"</f>
        <v>单位名称：云南省科学技术发展研究院</v>
      </c>
      <c r="B3" s="5"/>
      <c r="C3" s="5"/>
      <c r="D3" s="1" t="s">
        <v>3</v>
      </c>
    </row>
    <row r="4" ht="24.66" customHeight="1">
      <c r="A4" s="7" t="s">
        <v>4</v>
      </c>
      <c r="B4" s="8"/>
      <c r="C4" s="7" t="s">
        <v>5</v>
      </c>
      <c r="D4" s="8"/>
    </row>
    <row r="5" ht="15.66" customHeight="1">
      <c r="A5" s="9" t="s">
        <v>6</v>
      </c>
      <c r="B5" s="88" t="s">
        <v>7</v>
      </c>
      <c r="C5" s="9" t="s">
        <v>113</v>
      </c>
      <c r="D5" s="88" t="s">
        <v>7</v>
      </c>
    </row>
    <row r="6" ht="14.16" customHeight="1">
      <c r="A6" s="10"/>
      <c r="B6" s="89"/>
      <c r="C6" s="10"/>
      <c r="D6" s="89"/>
    </row>
    <row r="7" ht="29.16" customHeight="1">
      <c r="A7" s="90" t="s">
        <v>114</v>
      </c>
      <c r="B7" s="91">
        <v>5279596.89</v>
      </c>
      <c r="C7" s="92" t="s">
        <v>115</v>
      </c>
      <c r="D7" s="91">
        <v>5946044.53</v>
      </c>
    </row>
    <row r="8" ht="29.16" customHeight="1">
      <c r="A8" s="93" t="s">
        <v>116</v>
      </c>
      <c r="B8" s="29">
        <v>5279596.89</v>
      </c>
      <c r="C8" s="13" t="str">
        <f>"（一）"&amp;"科学技术支出"</f>
        <v>（一）科学技术支出</v>
      </c>
      <c r="D8" s="29">
        <v>4674625.1</v>
      </c>
    </row>
    <row r="9" ht="29.16" customHeight="1">
      <c r="A9" s="93" t="s">
        <v>118</v>
      </c>
      <c r="B9" s="29"/>
      <c r="C9" s="13" t="str">
        <f>"（二）"&amp;"社会保障和就业支出"</f>
        <v>（二）社会保障和就业支出</v>
      </c>
      <c r="D9" s="29">
        <v>465626.04</v>
      </c>
    </row>
    <row r="10" ht="29.16" customHeight="1">
      <c r="A10" s="93" t="s">
        <v>120</v>
      </c>
      <c r="B10" s="29"/>
      <c r="C10" s="13" t="str">
        <f>"（三）"&amp;"卫生健康支出"</f>
        <v>（三）卫生健康支出</v>
      </c>
      <c r="D10" s="29">
        <v>489984.89</v>
      </c>
    </row>
    <row r="11" ht="29.16" customHeight="1">
      <c r="A11" s="94" t="s">
        <v>122</v>
      </c>
      <c r="B11" s="95">
        <v>666447.64</v>
      </c>
      <c r="C11" s="13" t="str">
        <f>"（四）"&amp;"住房保障支出"</f>
        <v>（四）住房保障支出</v>
      </c>
      <c r="D11" s="29">
        <v>315808.5</v>
      </c>
    </row>
    <row r="12" ht="29.16" customHeight="1">
      <c r="A12" s="93" t="s">
        <v>116</v>
      </c>
      <c r="B12" s="14">
        <v>666447.64</v>
      </c>
      <c r="C12" s="21"/>
      <c r="D12" s="22"/>
    </row>
    <row r="13" ht="29.16" customHeight="1">
      <c r="A13" s="28" t="s">
        <v>118</v>
      </c>
      <c r="B13" s="14"/>
      <c r="C13" s="21"/>
      <c r="D13" s="22"/>
    </row>
    <row r="14" ht="29.16" customHeight="1">
      <c r="A14" s="28" t="s">
        <v>120</v>
      </c>
      <c r="B14" s="22"/>
      <c r="C14" s="21"/>
      <c r="D14" s="22"/>
    </row>
    <row r="15" ht="29.16" customHeight="1">
      <c r="A15" s="96"/>
      <c r="B15" s="22"/>
      <c r="C15" s="97" t="s">
        <v>124</v>
      </c>
      <c r="D15" s="95"/>
    </row>
    <row r="16" ht="29.16" customHeight="1">
      <c r="A16" s="96" t="s">
        <v>125</v>
      </c>
      <c r="B16" s="22">
        <v>5946044.53</v>
      </c>
      <c r="C16" s="21" t="s">
        <v>31</v>
      </c>
      <c r="D16" s="22">
        <v>5946044.53</v>
      </c>
    </row>
  </sheetData>
  <mergeCells>
    <mergeCell ref="A2:D2"/>
    <mergeCell ref="A4:B4"/>
    <mergeCell ref="C4:D4"/>
    <mergeCell ref="A5:A6"/>
    <mergeCell ref="C5:C6"/>
    <mergeCell ref="A3:B3"/>
    <mergeCell ref="B5:B6"/>
    <mergeCell ref="D5:D6"/>
  </mergeCells>
  <extLst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E4FE967-C00E-596F-50BE-93E603DDFDCA}" mc:Ignorable="x14ac xr xr2 xr3">
  <sheetPr>
    <outlinePr summaryRight="0"/>
  </sheetPr>
  <dimension ref="A1:G24"/>
  <sheetViews>
    <sheetView showZeros="0" topLeftCell="A1" workbookViewId="0" tabSelected="1">
      <selection activeCell="A1" sqref="A1"/>
    </sheetView>
  </sheetViews>
  <sheetFormatPr defaultRowHeight="14.25" defaultColWidth="9.140625" customHeight="1"/>
  <cols>
    <col min="1" max="1" width="20.140625" customWidth="1"/>
    <col min="2" max="2" width="37.3125" customWidth="1"/>
    <col min="3" max="3" width="24.28125" customWidth="1"/>
    <col min="4" max="6" width="25.03125" customWidth="1"/>
    <col min="7" max="7" width="24.28125" customWidth="1"/>
  </cols>
  <sheetData>
    <row r="1" ht="12" customHeight="1">
      <c r="D1" s="98"/>
      <c r="F1" s="69"/>
      <c r="G1" s="69" t="s">
        <v>126</v>
      </c>
    </row>
    <row r="2" ht="39" customHeight="1">
      <c r="A2" s="99" t="s">
        <v>127</v>
      </c>
      <c r="B2" s="99"/>
      <c r="C2" s="99"/>
      <c r="D2" s="99"/>
      <c r="E2" s="99"/>
      <c r="F2" s="99"/>
      <c r="G2" s="99"/>
    </row>
    <row r="3" ht="18" customHeight="1">
      <c r="A3" s="87" t="str">
        <f>"单位名称："&amp;"云南省科学技术发展研究院"</f>
        <v>单位名称：云南省科学技术发展研究院</v>
      </c>
      <c r="F3" s="73"/>
      <c r="G3" s="73" t="s">
        <v>3</v>
      </c>
    </row>
    <row r="4" ht="20.25" customHeight="1">
      <c r="A4" s="100" t="s">
        <v>128</v>
      </c>
      <c r="B4" s="101"/>
      <c r="C4" s="102" t="s">
        <v>36</v>
      </c>
      <c r="D4" s="103" t="s">
        <v>63</v>
      </c>
      <c r="E4" s="103"/>
      <c r="F4" s="8"/>
      <c r="G4" s="102" t="s">
        <v>64</v>
      </c>
    </row>
    <row r="5" ht="20.25" customHeight="1">
      <c r="A5" s="104" t="s">
        <v>54</v>
      </c>
      <c r="B5" s="105" t="s">
        <v>55</v>
      </c>
      <c r="C5" s="106"/>
      <c r="D5" s="106" t="s">
        <v>38</v>
      </c>
      <c r="E5" s="106" t="s">
        <v>129</v>
      </c>
      <c r="F5" s="106" t="s">
        <v>130</v>
      </c>
      <c r="G5" s="106"/>
    </row>
    <row r="6" ht="13.5" customHeight="1">
      <c r="A6" s="107" t="s">
        <v>131</v>
      </c>
      <c r="B6" s="107" t="s">
        <v>132</v>
      </c>
      <c r="C6" s="107" t="s">
        <v>133</v>
      </c>
      <c r="D6" s="79"/>
      <c r="E6" s="107" t="s">
        <v>134</v>
      </c>
      <c r="F6" s="107" t="s">
        <v>135</v>
      </c>
      <c r="G6" s="107" t="s">
        <v>136</v>
      </c>
    </row>
    <row r="7" ht="18" customHeight="1">
      <c r="A7" s="108" t="s">
        <v>65</v>
      </c>
      <c r="B7" s="63" t="s">
        <v>66</v>
      </c>
      <c r="C7" s="33">
        <v>4008177.46</v>
      </c>
      <c r="D7" s="33">
        <v>3384177.46</v>
      </c>
      <c r="E7" s="33">
        <v>3118624</v>
      </c>
      <c r="F7" s="33">
        <v>265553.46</v>
      </c>
      <c r="G7" s="33">
        <v>624000</v>
      </c>
    </row>
    <row r="8" ht="18" customHeight="1">
      <c r="A8" s="108" t="s">
        <v>67</v>
      </c>
      <c r="B8" s="82" t="s">
        <v>68</v>
      </c>
      <c r="C8" s="33">
        <v>4008177.46</v>
      </c>
      <c r="D8" s="33">
        <v>3384177.46</v>
      </c>
      <c r="E8" s="33">
        <v>3118624</v>
      </c>
      <c r="F8" s="33">
        <v>265553.46</v>
      </c>
      <c r="G8" s="33">
        <v>624000</v>
      </c>
    </row>
    <row r="9" ht="18" customHeight="1">
      <c r="A9" s="108" t="s">
        <v>69</v>
      </c>
      <c r="B9" s="83" t="s">
        <v>70</v>
      </c>
      <c r="C9" s="33">
        <v>4008177.46</v>
      </c>
      <c r="D9" s="33">
        <v>3384177.46</v>
      </c>
      <c r="E9" s="33">
        <v>3118624</v>
      </c>
      <c r="F9" s="33">
        <v>265553.46</v>
      </c>
      <c r="G9" s="33">
        <v>624000</v>
      </c>
    </row>
    <row r="10" ht="18" customHeight="1">
      <c r="A10" s="108" t="s">
        <v>83</v>
      </c>
      <c r="B10" s="63" t="s">
        <v>84</v>
      </c>
      <c r="C10" s="33">
        <v>465626.04</v>
      </c>
      <c r="D10" s="33">
        <v>465626.04</v>
      </c>
      <c r="E10" s="33">
        <v>456986.04</v>
      </c>
      <c r="F10" s="33">
        <v>8640</v>
      </c>
      <c r="G10" s="33"/>
    </row>
    <row r="11" ht="18" customHeight="1">
      <c r="A11" s="108" t="s">
        <v>85</v>
      </c>
      <c r="B11" s="82" t="s">
        <v>86</v>
      </c>
      <c r="C11" s="33">
        <v>444231.04</v>
      </c>
      <c r="D11" s="33">
        <v>444231.04</v>
      </c>
      <c r="E11" s="33">
        <v>435591.04</v>
      </c>
      <c r="F11" s="33">
        <v>8640</v>
      </c>
      <c r="G11" s="33"/>
    </row>
    <row r="12" ht="18" customHeight="1">
      <c r="A12" s="108" t="s">
        <v>87</v>
      </c>
      <c r="B12" s="83" t="s">
        <v>88</v>
      </c>
      <c r="C12" s="33">
        <v>8640</v>
      </c>
      <c r="D12" s="33">
        <v>8640</v>
      </c>
      <c r="E12" s="33"/>
      <c r="F12" s="33">
        <v>8640</v>
      </c>
      <c r="G12" s="33"/>
    </row>
    <row r="13" ht="18" customHeight="1">
      <c r="A13" s="108" t="s">
        <v>89</v>
      </c>
      <c r="B13" s="83" t="s">
        <v>90</v>
      </c>
      <c r="C13" s="33">
        <v>435591.04</v>
      </c>
      <c r="D13" s="33">
        <v>435591.04</v>
      </c>
      <c r="E13" s="33">
        <v>435591.04</v>
      </c>
      <c r="F13" s="33"/>
      <c r="G13" s="33"/>
    </row>
    <row r="14" ht="18" customHeight="1">
      <c r="A14" s="108" t="s">
        <v>91</v>
      </c>
      <c r="B14" s="82" t="s">
        <v>92</v>
      </c>
      <c r="C14" s="33">
        <v>21395</v>
      </c>
      <c r="D14" s="33">
        <v>21395</v>
      </c>
      <c r="E14" s="33">
        <v>21395</v>
      </c>
      <c r="F14" s="33"/>
      <c r="G14" s="33"/>
    </row>
    <row r="15" ht="18" customHeight="1">
      <c r="A15" s="108" t="s">
        <v>93</v>
      </c>
      <c r="B15" s="83" t="s">
        <v>92</v>
      </c>
      <c r="C15" s="33">
        <v>21395</v>
      </c>
      <c r="D15" s="33">
        <v>21395</v>
      </c>
      <c r="E15" s="33">
        <v>21395</v>
      </c>
      <c r="F15" s="33"/>
      <c r="G15" s="33"/>
    </row>
    <row r="16" ht="18" customHeight="1">
      <c r="A16" s="108" t="s">
        <v>94</v>
      </c>
      <c r="B16" s="63" t="s">
        <v>95</v>
      </c>
      <c r="C16" s="33">
        <v>489984.89</v>
      </c>
      <c r="D16" s="33">
        <v>489984.89</v>
      </c>
      <c r="E16" s="33">
        <v>489984.89</v>
      </c>
      <c r="F16" s="33"/>
      <c r="G16" s="33"/>
    </row>
    <row r="17" ht="18" customHeight="1">
      <c r="A17" s="108" t="s">
        <v>96</v>
      </c>
      <c r="B17" s="82" t="s">
        <v>97</v>
      </c>
      <c r="C17" s="33">
        <v>489984.89</v>
      </c>
      <c r="D17" s="33">
        <v>489984.89</v>
      </c>
      <c r="E17" s="33">
        <v>489984.89</v>
      </c>
      <c r="F17" s="33"/>
      <c r="G17" s="33"/>
    </row>
    <row r="18" ht="18" customHeight="1">
      <c r="A18" s="108" t="s">
        <v>98</v>
      </c>
      <c r="B18" s="83" t="s">
        <v>99</v>
      </c>
      <c r="C18" s="33">
        <v>294023.95</v>
      </c>
      <c r="D18" s="33">
        <v>294023.95</v>
      </c>
      <c r="E18" s="33">
        <v>294023.95</v>
      </c>
      <c r="F18" s="33"/>
      <c r="G18" s="33"/>
    </row>
    <row r="19" ht="18" customHeight="1">
      <c r="A19" s="108" t="s">
        <v>100</v>
      </c>
      <c r="B19" s="83" t="s">
        <v>101</v>
      </c>
      <c r="C19" s="33">
        <v>181140.94</v>
      </c>
      <c r="D19" s="33">
        <v>181140.94</v>
      </c>
      <c r="E19" s="33">
        <v>181140.94</v>
      </c>
      <c r="F19" s="33"/>
      <c r="G19" s="33"/>
    </row>
    <row r="20" ht="18" customHeight="1">
      <c r="A20" s="108" t="s">
        <v>102</v>
      </c>
      <c r="B20" s="83" t="s">
        <v>103</v>
      </c>
      <c r="C20" s="33">
        <v>14820</v>
      </c>
      <c r="D20" s="33">
        <v>14820</v>
      </c>
      <c r="E20" s="33">
        <v>14820</v>
      </c>
      <c r="F20" s="33"/>
      <c r="G20" s="33"/>
    </row>
    <row r="21" ht="18" customHeight="1">
      <c r="A21" s="108" t="s">
        <v>104</v>
      </c>
      <c r="B21" s="63" t="s">
        <v>105</v>
      </c>
      <c r="C21" s="33">
        <v>315808.5</v>
      </c>
      <c r="D21" s="33">
        <v>315808.5</v>
      </c>
      <c r="E21" s="33">
        <v>315808.5</v>
      </c>
      <c r="F21" s="33"/>
      <c r="G21" s="33"/>
    </row>
    <row r="22" ht="18" customHeight="1">
      <c r="A22" s="108" t="s">
        <v>106</v>
      </c>
      <c r="B22" s="82" t="s">
        <v>107</v>
      </c>
      <c r="C22" s="33">
        <v>315808.5</v>
      </c>
      <c r="D22" s="33">
        <v>315808.5</v>
      </c>
      <c r="E22" s="33">
        <v>315808.5</v>
      </c>
      <c r="F22" s="33"/>
      <c r="G22" s="33"/>
    </row>
    <row r="23" ht="18" customHeight="1">
      <c r="A23" s="108" t="s">
        <v>108</v>
      </c>
      <c r="B23" s="83" t="s">
        <v>109</v>
      </c>
      <c r="C23" s="33">
        <v>315808.5</v>
      </c>
      <c r="D23" s="33">
        <v>315808.5</v>
      </c>
      <c r="E23" s="33">
        <v>315808.5</v>
      </c>
      <c r="F23" s="33"/>
      <c r="G23" s="33"/>
    </row>
    <row r="24" ht="18" customHeight="1">
      <c r="A24" s="59" t="s">
        <v>110</v>
      </c>
      <c r="B24" s="109" t="s">
        <v>110</v>
      </c>
      <c r="C24" s="33">
        <v>5279596.89</v>
      </c>
      <c r="D24" s="33">
        <v>4655596.89</v>
      </c>
      <c r="E24" s="33">
        <v>4381403.43</v>
      </c>
      <c r="F24" s="33">
        <v>274193.46</v>
      </c>
      <c r="G24" s="33">
        <v>624000</v>
      </c>
    </row>
  </sheetData>
  <mergeCells>
    <mergeCell ref="A2:G2"/>
    <mergeCell ref="A4:B4"/>
    <mergeCell ref="A3:E3"/>
    <mergeCell ref="A24:B24"/>
    <mergeCell ref="G4:G5"/>
    <mergeCell ref="D4:F4"/>
    <mergeCell ref="C4:C5"/>
  </mergeCells>
  <extLst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E5D5288-85A1-9335-828F-1CE4C7AA74AB}" mc:Ignorable="x14ac xr xr2 xr3">
  <sheetPr>
    <outlinePr summaryRight="0"/>
  </sheetPr>
  <dimension ref="A1:F7"/>
  <sheetViews>
    <sheetView showZeros="0" topLeftCell="A1" workbookViewId="0" tabSelected="1">
      <selection activeCell="A1" sqref="A1"/>
    </sheetView>
  </sheetViews>
  <sheetFormatPr defaultRowHeight="14.25" defaultColWidth="9.140625" customHeight="1"/>
  <cols>
    <col min="1" max="1" width="27.421875" customWidth="1"/>
    <col min="2" max="6" width="31.171875" customWidth="1"/>
  </cols>
  <sheetData>
    <row r="1" ht="12" customHeight="1">
      <c r="A1" s="110"/>
      <c r="B1" s="110"/>
      <c r="C1" s="111"/>
      <c r="F1" s="112" t="s">
        <v>137</v>
      </c>
    </row>
    <row r="2" ht="25.5" customHeight="1">
      <c r="A2" s="113" t="s">
        <v>138</v>
      </c>
      <c r="B2" s="113"/>
      <c r="C2" s="113"/>
      <c r="D2" s="113"/>
      <c r="E2" s="113"/>
      <c r="F2" s="113"/>
    </row>
    <row r="3" ht="15.75" customHeight="1">
      <c r="A3" s="114" t="str">
        <f>"单位名称："&amp;"云南省科学技术发展研究院"</f>
        <v>单位名称：云南省科学技术发展研究院</v>
      </c>
      <c r="B3" s="110"/>
      <c r="C3" s="111"/>
      <c r="F3" s="112" t="s">
        <v>139</v>
      </c>
    </row>
    <row r="4" ht="19.5" customHeight="1">
      <c r="A4" s="74" t="s">
        <v>140</v>
      </c>
      <c r="B4" s="9" t="s">
        <v>141</v>
      </c>
      <c r="C4" s="7" t="s">
        <v>142</v>
      </c>
      <c r="D4" s="103"/>
      <c r="E4" s="8"/>
      <c r="F4" s="9" t="s">
        <v>143</v>
      </c>
    </row>
    <row r="5" ht="19.5" customHeight="1">
      <c r="A5" s="89"/>
      <c r="B5" s="10"/>
      <c r="C5" s="79" t="s">
        <v>38</v>
      </c>
      <c r="D5" s="79" t="s">
        <v>144</v>
      </c>
      <c r="E5" s="79" t="s">
        <v>145</v>
      </c>
      <c r="F5" s="10"/>
    </row>
    <row r="6" ht="18.75" customHeight="1">
      <c r="A6" s="115">
        <v>1</v>
      </c>
      <c r="B6" s="115">
        <v>2</v>
      </c>
      <c r="C6" s="116">
        <v>3</v>
      </c>
      <c r="D6" s="115">
        <v>4</v>
      </c>
      <c r="E6" s="115">
        <v>5</v>
      </c>
      <c r="F6" s="115">
        <v>6</v>
      </c>
    </row>
    <row r="7" ht="18.75" customHeight="1">
      <c r="A7" s="14">
        <v>300000</v>
      </c>
      <c r="B7" s="14">
        <v>300000</v>
      </c>
      <c r="C7" s="117"/>
      <c r="D7" s="14"/>
      <c r="E7" s="14"/>
      <c r="F7" s="14"/>
    </row>
  </sheetData>
  <mergeCells>
    <mergeCell ref="A4:A5"/>
    <mergeCell ref="B4:B5"/>
    <mergeCell ref="C4:E4"/>
    <mergeCell ref="A2:F2"/>
    <mergeCell ref="F4:F5"/>
    <mergeCell ref="A3:D3"/>
  </mergeCells>
  <extLst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0A3FF21-7F44-1381-1997-769F8826CAF9}" mc:Ignorable="x14ac xr xr2 xr3">
  <sheetPr>
    <outlinePr summaryRight="0"/>
  </sheetPr>
  <dimension ref="A1:W34"/>
  <sheetViews>
    <sheetView showZeros="0" topLeftCell="A1" workbookViewId="0" tabSelected="1">
      <selection activeCell="A1" sqref="A1"/>
    </sheetView>
  </sheetViews>
  <sheetFormatPr defaultRowHeight="14.25" defaultColWidth="9.140625" customHeight="1"/>
  <cols>
    <col min="1" max="1" width="28.703125" customWidth="1"/>
    <col min="2" max="3" width="23.8515625" customWidth="1"/>
    <col min="4" max="4" width="14.6015625" customWidth="1"/>
    <col min="5" max="5" width="18.453125" customWidth="1"/>
    <col min="6" max="6" width="14.7421875" customWidth="1"/>
    <col min="7" max="7" width="18.8828125" customWidth="1"/>
    <col min="8" max="13" width="15.3125" customWidth="1"/>
    <col min="14" max="16" width="14.7421875" customWidth="1"/>
    <col min="17" max="17" width="14.8828125" customWidth="1"/>
    <col min="18" max="23" width="15.03125" customWidth="1"/>
  </cols>
  <sheetData>
    <row r="1" ht="13.5" customHeight="1">
      <c r="B1" s="35"/>
      <c r="D1" s="118"/>
      <c r="E1" s="118"/>
      <c r="F1" s="118"/>
      <c r="G1" s="118"/>
      <c r="L1" s="35"/>
      <c r="M1" s="35"/>
      <c r="N1" s="35"/>
      <c r="O1" s="35"/>
      <c r="P1" s="35"/>
      <c r="U1" s="98"/>
      <c r="W1" s="69" t="s">
        <v>146</v>
      </c>
    </row>
    <row r="2" ht="27.75" customHeight="1">
      <c r="A2" s="38" t="s">
        <v>147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ht="13.5" customHeight="1">
      <c r="A3" s="114" t="str">
        <f>"单位名称："&amp;"云南省科学技术发展研究院"</f>
        <v>单位名称：云南省科学技术发展研究院</v>
      </c>
      <c r="B3" s="119"/>
      <c r="C3" s="119"/>
      <c r="D3" s="119"/>
      <c r="E3" s="119"/>
      <c r="F3" s="119"/>
      <c r="G3" s="119"/>
      <c r="H3" s="41"/>
      <c r="I3" s="41"/>
      <c r="J3" s="41"/>
      <c r="K3" s="41"/>
      <c r="L3" s="41"/>
      <c r="M3" s="41"/>
      <c r="N3" s="41"/>
      <c r="O3" s="41"/>
      <c r="P3" s="41"/>
      <c r="Q3" s="41"/>
      <c r="U3" s="98"/>
      <c r="W3" s="73" t="s">
        <v>139</v>
      </c>
    </row>
    <row r="4" ht="21.75" customHeight="1">
      <c r="A4" s="120" t="s">
        <v>148</v>
      </c>
      <c r="B4" s="120" t="s">
        <v>149</v>
      </c>
      <c r="C4" s="120" t="s">
        <v>150</v>
      </c>
      <c r="D4" s="74" t="s">
        <v>151</v>
      </c>
      <c r="E4" s="74" t="s">
        <v>152</v>
      </c>
      <c r="F4" s="74" t="s">
        <v>153</v>
      </c>
      <c r="G4" s="74" t="s">
        <v>154</v>
      </c>
      <c r="H4" s="75" t="s">
        <v>155</v>
      </c>
      <c r="I4" s="75"/>
      <c r="J4" s="75"/>
      <c r="K4" s="75"/>
      <c r="L4" s="121"/>
      <c r="M4" s="121"/>
      <c r="N4" s="121"/>
      <c r="O4" s="121"/>
      <c r="P4" s="121"/>
      <c r="Q4" s="122"/>
      <c r="R4" s="75"/>
      <c r="S4" s="75"/>
      <c r="T4" s="75"/>
      <c r="U4" s="75"/>
      <c r="V4" s="75"/>
      <c r="W4" s="75"/>
    </row>
    <row r="5" ht="21.75" customHeight="1">
      <c r="A5" s="123"/>
      <c r="B5" s="123"/>
      <c r="C5" s="123"/>
      <c r="D5" s="124"/>
      <c r="E5" s="124"/>
      <c r="F5" s="124"/>
      <c r="G5" s="124"/>
      <c r="H5" s="75" t="s">
        <v>36</v>
      </c>
      <c r="I5" s="122" t="s">
        <v>39</v>
      </c>
      <c r="J5" s="122"/>
      <c r="K5" s="122"/>
      <c r="L5" s="121"/>
      <c r="M5" s="121"/>
      <c r="N5" s="121" t="s">
        <v>156</v>
      </c>
      <c r="O5" s="121"/>
      <c r="P5" s="121"/>
      <c r="Q5" s="122" t="s">
        <v>42</v>
      </c>
      <c r="R5" s="75" t="s">
        <v>57</v>
      </c>
      <c r="S5" s="122"/>
      <c r="T5" s="122"/>
      <c r="U5" s="122"/>
      <c r="V5" s="122"/>
      <c r="W5" s="122"/>
    </row>
    <row r="6" ht="15" customHeight="1">
      <c r="A6" s="125"/>
      <c r="B6" s="125"/>
      <c r="C6" s="125"/>
      <c r="D6" s="89"/>
      <c r="E6" s="89"/>
      <c r="F6" s="89"/>
      <c r="G6" s="89"/>
      <c r="H6" s="75"/>
      <c r="I6" s="122" t="s">
        <v>157</v>
      </c>
      <c r="J6" s="122" t="s">
        <v>158</v>
      </c>
      <c r="K6" s="122" t="s">
        <v>159</v>
      </c>
      <c r="L6" s="126" t="s">
        <v>160</v>
      </c>
      <c r="M6" s="126" t="s">
        <v>161</v>
      </c>
      <c r="N6" s="126" t="s">
        <v>39</v>
      </c>
      <c r="O6" s="126" t="s">
        <v>40</v>
      </c>
      <c r="P6" s="126" t="s">
        <v>41</v>
      </c>
      <c r="Q6" s="122"/>
      <c r="R6" s="122" t="s">
        <v>38</v>
      </c>
      <c r="S6" s="122" t="s">
        <v>49</v>
      </c>
      <c r="T6" s="122" t="s">
        <v>162</v>
      </c>
      <c r="U6" s="122" t="s">
        <v>45</v>
      </c>
      <c r="V6" s="122" t="s">
        <v>46</v>
      </c>
      <c r="W6" s="122" t="s">
        <v>47</v>
      </c>
    </row>
    <row r="7" ht="27.75" customHeight="1">
      <c r="A7" s="125"/>
      <c r="B7" s="125"/>
      <c r="C7" s="125"/>
      <c r="D7" s="89"/>
      <c r="E7" s="89"/>
      <c r="F7" s="89"/>
      <c r="G7" s="89"/>
      <c r="H7" s="75"/>
      <c r="I7" s="122"/>
      <c r="J7" s="122"/>
      <c r="K7" s="122"/>
      <c r="L7" s="126"/>
      <c r="M7" s="126"/>
      <c r="N7" s="126"/>
      <c r="O7" s="126"/>
      <c r="P7" s="126"/>
      <c r="Q7" s="122"/>
      <c r="R7" s="122"/>
      <c r="S7" s="122"/>
      <c r="T7" s="122"/>
      <c r="U7" s="122"/>
      <c r="V7" s="122"/>
      <c r="W7" s="122"/>
    </row>
    <row r="8" ht="15" customHeight="1">
      <c r="A8" s="127">
        <v>1</v>
      </c>
      <c r="B8" s="127">
        <v>2</v>
      </c>
      <c r="C8" s="127">
        <v>3</v>
      </c>
      <c r="D8" s="127">
        <v>4</v>
      </c>
      <c r="E8" s="127">
        <v>5</v>
      </c>
      <c r="F8" s="127">
        <v>6</v>
      </c>
      <c r="G8" s="127">
        <v>7</v>
      </c>
      <c r="H8" s="127">
        <v>8</v>
      </c>
      <c r="I8" s="127">
        <v>9</v>
      </c>
      <c r="J8" s="127">
        <v>10</v>
      </c>
      <c r="K8" s="127">
        <v>11</v>
      </c>
      <c r="L8" s="127">
        <v>12</v>
      </c>
      <c r="M8" s="127">
        <v>13</v>
      </c>
      <c r="N8" s="127">
        <v>14</v>
      </c>
      <c r="O8" s="127">
        <v>15</v>
      </c>
      <c r="P8" s="127">
        <v>16</v>
      </c>
      <c r="Q8" s="127">
        <v>17</v>
      </c>
      <c r="R8" s="127">
        <v>18</v>
      </c>
      <c r="S8" s="127">
        <v>19</v>
      </c>
      <c r="T8" s="127">
        <v>20</v>
      </c>
      <c r="U8" s="127">
        <v>21</v>
      </c>
      <c r="V8" s="127">
        <v>22</v>
      </c>
      <c r="W8" s="127">
        <v>23</v>
      </c>
    </row>
    <row r="9" ht="18.75" customHeight="1">
      <c r="A9" s="17" t="s">
        <v>51</v>
      </c>
      <c r="B9" s="128"/>
      <c r="C9" s="17"/>
      <c r="D9" s="17"/>
      <c r="E9" s="17"/>
      <c r="F9" s="17"/>
      <c r="G9" s="17"/>
      <c r="H9" s="33">
        <v>5766648.74</v>
      </c>
      <c r="I9" s="33">
        <v>4655596.89</v>
      </c>
      <c r="J9" s="33">
        <v>1170014.24</v>
      </c>
      <c r="K9" s="33"/>
      <c r="L9" s="33">
        <v>3485582.65</v>
      </c>
      <c r="M9" s="33"/>
      <c r="N9" s="33"/>
      <c r="O9" s="33"/>
      <c r="P9" s="33"/>
      <c r="Q9" s="33"/>
      <c r="R9" s="33">
        <v>1111051.85</v>
      </c>
      <c r="S9" s="33"/>
      <c r="T9" s="33"/>
      <c r="U9" s="33"/>
      <c r="V9" s="33"/>
      <c r="W9" s="33">
        <v>1111051.85</v>
      </c>
    </row>
    <row r="10" ht="31.41" customHeight="1">
      <c r="A10" s="129" t="s">
        <v>51</v>
      </c>
      <c r="B10" s="128" t="s">
        <v>163</v>
      </c>
      <c r="C10" s="17" t="s">
        <v>164</v>
      </c>
      <c r="D10" s="17" t="s">
        <v>69</v>
      </c>
      <c r="E10" s="17" t="s">
        <v>70</v>
      </c>
      <c r="F10" s="17" t="s">
        <v>165</v>
      </c>
      <c r="G10" s="17" t="s">
        <v>166</v>
      </c>
      <c r="H10" s="33">
        <v>1253136</v>
      </c>
      <c r="I10" s="33">
        <v>1253136</v>
      </c>
      <c r="J10" s="33">
        <v>313284</v>
      </c>
      <c r="K10" s="33"/>
      <c r="L10" s="33">
        <v>939852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</row>
    <row r="11" ht="31.41" customHeight="1">
      <c r="A11" s="129" t="s">
        <v>51</v>
      </c>
      <c r="B11" s="128" t="s">
        <v>163</v>
      </c>
      <c r="C11" s="17" t="s">
        <v>164</v>
      </c>
      <c r="D11" s="17" t="s">
        <v>69</v>
      </c>
      <c r="E11" s="17" t="s">
        <v>70</v>
      </c>
      <c r="F11" s="17" t="s">
        <v>167</v>
      </c>
      <c r="G11" s="17" t="s">
        <v>168</v>
      </c>
      <c r="H11" s="33">
        <v>180</v>
      </c>
      <c r="I11" s="33">
        <v>180</v>
      </c>
      <c r="J11" s="33">
        <v>45</v>
      </c>
      <c r="K11" s="33"/>
      <c r="L11" s="33">
        <v>135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</row>
    <row r="12" ht="31.41" customHeight="1">
      <c r="A12" s="129" t="s">
        <v>51</v>
      </c>
      <c r="B12" s="128" t="s">
        <v>163</v>
      </c>
      <c r="C12" s="17" t="s">
        <v>164</v>
      </c>
      <c r="D12" s="17" t="s">
        <v>69</v>
      </c>
      <c r="E12" s="17" t="s">
        <v>70</v>
      </c>
      <c r="F12" s="17" t="s">
        <v>169</v>
      </c>
      <c r="G12" s="17" t="s">
        <v>170</v>
      </c>
      <c r="H12" s="33">
        <v>104428</v>
      </c>
      <c r="I12" s="33">
        <v>104428</v>
      </c>
      <c r="J12" s="33">
        <v>26107</v>
      </c>
      <c r="K12" s="33"/>
      <c r="L12" s="33">
        <v>78321</v>
      </c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</row>
    <row r="13" ht="31.41" customHeight="1">
      <c r="A13" s="129" t="s">
        <v>51</v>
      </c>
      <c r="B13" s="128" t="s">
        <v>163</v>
      </c>
      <c r="C13" s="17" t="s">
        <v>164</v>
      </c>
      <c r="D13" s="17" t="s">
        <v>69</v>
      </c>
      <c r="E13" s="17" t="s">
        <v>70</v>
      </c>
      <c r="F13" s="17" t="s">
        <v>171</v>
      </c>
      <c r="G13" s="17" t="s">
        <v>172</v>
      </c>
      <c r="H13" s="33">
        <v>1760880</v>
      </c>
      <c r="I13" s="33">
        <v>1760880</v>
      </c>
      <c r="J13" s="33">
        <v>440220</v>
      </c>
      <c r="K13" s="33"/>
      <c r="L13" s="33">
        <v>1320660</v>
      </c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</row>
    <row r="14" ht="31.41" customHeight="1">
      <c r="A14" s="129" t="s">
        <v>51</v>
      </c>
      <c r="B14" s="128" t="s">
        <v>173</v>
      </c>
      <c r="C14" s="17" t="s">
        <v>174</v>
      </c>
      <c r="D14" s="17" t="s">
        <v>89</v>
      </c>
      <c r="E14" s="17" t="s">
        <v>90</v>
      </c>
      <c r="F14" s="17" t="s">
        <v>175</v>
      </c>
      <c r="G14" s="17" t="s">
        <v>176</v>
      </c>
      <c r="H14" s="33">
        <v>435591.04</v>
      </c>
      <c r="I14" s="33">
        <v>435591.04</v>
      </c>
      <c r="J14" s="33">
        <v>108897.76</v>
      </c>
      <c r="K14" s="33"/>
      <c r="L14" s="33">
        <v>326693.28</v>
      </c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ht="31.41" customHeight="1">
      <c r="A15" s="129" t="s">
        <v>51</v>
      </c>
      <c r="B15" s="128" t="s">
        <v>173</v>
      </c>
      <c r="C15" s="17" t="s">
        <v>174</v>
      </c>
      <c r="D15" s="17" t="s">
        <v>93</v>
      </c>
      <c r="E15" s="17" t="s">
        <v>92</v>
      </c>
      <c r="F15" s="17" t="s">
        <v>177</v>
      </c>
      <c r="G15" s="17" t="s">
        <v>178</v>
      </c>
      <c r="H15" s="33">
        <v>21395</v>
      </c>
      <c r="I15" s="33">
        <v>21395</v>
      </c>
      <c r="J15" s="33">
        <v>5348.75</v>
      </c>
      <c r="K15" s="33"/>
      <c r="L15" s="33">
        <v>16046.25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ht="31.41" customHeight="1">
      <c r="A16" s="129" t="s">
        <v>51</v>
      </c>
      <c r="B16" s="128" t="s">
        <v>173</v>
      </c>
      <c r="C16" s="17" t="s">
        <v>174</v>
      </c>
      <c r="D16" s="17" t="s">
        <v>98</v>
      </c>
      <c r="E16" s="17" t="s">
        <v>99</v>
      </c>
      <c r="F16" s="17" t="s">
        <v>179</v>
      </c>
      <c r="G16" s="17" t="s">
        <v>180</v>
      </c>
      <c r="H16" s="33">
        <v>294023.95</v>
      </c>
      <c r="I16" s="33">
        <v>294023.95</v>
      </c>
      <c r="J16" s="33">
        <v>73505.99</v>
      </c>
      <c r="K16" s="33"/>
      <c r="L16" s="33">
        <v>220517.96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ht="31.41" customHeight="1">
      <c r="A17" s="129" t="s">
        <v>51</v>
      </c>
      <c r="B17" s="128" t="s">
        <v>173</v>
      </c>
      <c r="C17" s="17" t="s">
        <v>174</v>
      </c>
      <c r="D17" s="17" t="s">
        <v>100</v>
      </c>
      <c r="E17" s="17" t="s">
        <v>101</v>
      </c>
      <c r="F17" s="17" t="s">
        <v>181</v>
      </c>
      <c r="G17" s="17" t="s">
        <v>182</v>
      </c>
      <c r="H17" s="33">
        <v>181140.94</v>
      </c>
      <c r="I17" s="33">
        <v>181140.94</v>
      </c>
      <c r="J17" s="33">
        <v>45285.24</v>
      </c>
      <c r="K17" s="33"/>
      <c r="L17" s="33">
        <v>135855.7</v>
      </c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</row>
    <row r="18" ht="31.41" customHeight="1">
      <c r="A18" s="129" t="s">
        <v>51</v>
      </c>
      <c r="B18" s="128" t="s">
        <v>173</v>
      </c>
      <c r="C18" s="17" t="s">
        <v>174</v>
      </c>
      <c r="D18" s="17" t="s">
        <v>102</v>
      </c>
      <c r="E18" s="17" t="s">
        <v>103</v>
      </c>
      <c r="F18" s="17" t="s">
        <v>177</v>
      </c>
      <c r="G18" s="17" t="s">
        <v>178</v>
      </c>
      <c r="H18" s="33">
        <v>14820</v>
      </c>
      <c r="I18" s="33">
        <v>14820</v>
      </c>
      <c r="J18" s="33">
        <v>14820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</row>
    <row r="19" ht="31.41" customHeight="1">
      <c r="A19" s="129" t="s">
        <v>51</v>
      </c>
      <c r="B19" s="128" t="s">
        <v>183</v>
      </c>
      <c r="C19" s="17" t="s">
        <v>109</v>
      </c>
      <c r="D19" s="17" t="s">
        <v>108</v>
      </c>
      <c r="E19" s="17" t="s">
        <v>109</v>
      </c>
      <c r="F19" s="17" t="s">
        <v>184</v>
      </c>
      <c r="G19" s="17" t="s">
        <v>109</v>
      </c>
      <c r="H19" s="33">
        <v>315808.5</v>
      </c>
      <c r="I19" s="33">
        <v>315808.5</v>
      </c>
      <c r="J19" s="33">
        <v>78952.13</v>
      </c>
      <c r="K19" s="33"/>
      <c r="L19" s="33">
        <v>236856.37</v>
      </c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</row>
    <row r="20" ht="31.41" customHeight="1">
      <c r="A20" s="129" t="s">
        <v>51</v>
      </c>
      <c r="B20" s="128" t="s">
        <v>185</v>
      </c>
      <c r="C20" s="17" t="s">
        <v>186</v>
      </c>
      <c r="D20" s="17" t="s">
        <v>69</v>
      </c>
      <c r="E20" s="17" t="s">
        <v>70</v>
      </c>
      <c r="F20" s="17" t="s">
        <v>187</v>
      </c>
      <c r="G20" s="17" t="s">
        <v>186</v>
      </c>
      <c r="H20" s="33">
        <v>62372.48</v>
      </c>
      <c r="I20" s="33">
        <v>62372.48</v>
      </c>
      <c r="J20" s="33">
        <v>15593.12</v>
      </c>
      <c r="K20" s="33"/>
      <c r="L20" s="33">
        <v>46779.36</v>
      </c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ht="31.41" customHeight="1">
      <c r="A21" s="129" t="s">
        <v>51</v>
      </c>
      <c r="B21" s="128" t="s">
        <v>188</v>
      </c>
      <c r="C21" s="17" t="s">
        <v>189</v>
      </c>
      <c r="D21" s="17" t="s">
        <v>69</v>
      </c>
      <c r="E21" s="17" t="s">
        <v>70</v>
      </c>
      <c r="F21" s="17" t="s">
        <v>190</v>
      </c>
      <c r="G21" s="17" t="s">
        <v>191</v>
      </c>
      <c r="H21" s="33">
        <v>20000</v>
      </c>
      <c r="I21" s="33">
        <v>20000</v>
      </c>
      <c r="J21" s="33"/>
      <c r="K21" s="33"/>
      <c r="L21" s="33">
        <v>20000</v>
      </c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</row>
    <row r="22" ht="31.41" customHeight="1">
      <c r="A22" s="129" t="s">
        <v>51</v>
      </c>
      <c r="B22" s="128" t="s">
        <v>188</v>
      </c>
      <c r="C22" s="17" t="s">
        <v>189</v>
      </c>
      <c r="D22" s="17" t="s">
        <v>69</v>
      </c>
      <c r="E22" s="17" t="s">
        <v>70</v>
      </c>
      <c r="F22" s="17" t="s">
        <v>192</v>
      </c>
      <c r="G22" s="17" t="s">
        <v>193</v>
      </c>
      <c r="H22" s="33">
        <v>4000</v>
      </c>
      <c r="I22" s="33">
        <v>4000</v>
      </c>
      <c r="J22" s="33">
        <v>1000</v>
      </c>
      <c r="K22" s="33"/>
      <c r="L22" s="33">
        <v>3000</v>
      </c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ht="31.41" customHeight="1">
      <c r="A23" s="129" t="s">
        <v>51</v>
      </c>
      <c r="B23" s="128" t="s">
        <v>188</v>
      </c>
      <c r="C23" s="17" t="s">
        <v>189</v>
      </c>
      <c r="D23" s="17" t="s">
        <v>69</v>
      </c>
      <c r="E23" s="17" t="s">
        <v>70</v>
      </c>
      <c r="F23" s="17" t="s">
        <v>194</v>
      </c>
      <c r="G23" s="17" t="s">
        <v>195</v>
      </c>
      <c r="H23" s="33">
        <v>2000</v>
      </c>
      <c r="I23" s="33">
        <v>2000</v>
      </c>
      <c r="J23" s="33">
        <v>500</v>
      </c>
      <c r="K23" s="33"/>
      <c r="L23" s="33">
        <v>1500</v>
      </c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ht="31.41" customHeight="1">
      <c r="A24" s="129" t="s">
        <v>51</v>
      </c>
      <c r="B24" s="128" t="s">
        <v>188</v>
      </c>
      <c r="C24" s="17" t="s">
        <v>189</v>
      </c>
      <c r="D24" s="17" t="s">
        <v>69</v>
      </c>
      <c r="E24" s="17" t="s">
        <v>70</v>
      </c>
      <c r="F24" s="17" t="s">
        <v>196</v>
      </c>
      <c r="G24" s="17" t="s">
        <v>197</v>
      </c>
      <c r="H24" s="33">
        <v>13200</v>
      </c>
      <c r="I24" s="33">
        <v>13200</v>
      </c>
      <c r="J24" s="33">
        <v>3300</v>
      </c>
      <c r="K24" s="33"/>
      <c r="L24" s="33">
        <v>9900</v>
      </c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</row>
    <row r="25" ht="31.41" customHeight="1">
      <c r="A25" s="129" t="s">
        <v>51</v>
      </c>
      <c r="B25" s="128" t="s">
        <v>188</v>
      </c>
      <c r="C25" s="17" t="s">
        <v>189</v>
      </c>
      <c r="D25" s="17" t="s">
        <v>69</v>
      </c>
      <c r="E25" s="17" t="s">
        <v>70</v>
      </c>
      <c r="F25" s="17" t="s">
        <v>198</v>
      </c>
      <c r="G25" s="17" t="s">
        <v>199</v>
      </c>
      <c r="H25" s="33">
        <v>7200</v>
      </c>
      <c r="I25" s="33">
        <v>7200</v>
      </c>
      <c r="J25" s="33">
        <v>1800</v>
      </c>
      <c r="K25" s="33"/>
      <c r="L25" s="33">
        <v>5400</v>
      </c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</row>
    <row r="26" ht="31.41" customHeight="1">
      <c r="A26" s="129" t="s">
        <v>51</v>
      </c>
      <c r="B26" s="128" t="s">
        <v>188</v>
      </c>
      <c r="C26" s="17" t="s">
        <v>189</v>
      </c>
      <c r="D26" s="17" t="s">
        <v>69</v>
      </c>
      <c r="E26" s="17" t="s">
        <v>70</v>
      </c>
      <c r="F26" s="17" t="s">
        <v>200</v>
      </c>
      <c r="G26" s="17" t="s">
        <v>201</v>
      </c>
      <c r="H26" s="33">
        <v>45200</v>
      </c>
      <c r="I26" s="33">
        <v>45200</v>
      </c>
      <c r="J26" s="33">
        <v>11300</v>
      </c>
      <c r="K26" s="33"/>
      <c r="L26" s="33">
        <v>33900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</row>
    <row r="27" ht="31.41" customHeight="1">
      <c r="A27" s="129" t="s">
        <v>51</v>
      </c>
      <c r="B27" s="128" t="s">
        <v>188</v>
      </c>
      <c r="C27" s="17" t="s">
        <v>189</v>
      </c>
      <c r="D27" s="17" t="s">
        <v>69</v>
      </c>
      <c r="E27" s="17" t="s">
        <v>70</v>
      </c>
      <c r="F27" s="17" t="s">
        <v>202</v>
      </c>
      <c r="G27" s="17" t="s">
        <v>203</v>
      </c>
      <c r="H27" s="33">
        <v>23700</v>
      </c>
      <c r="I27" s="33">
        <v>23700</v>
      </c>
      <c r="J27" s="33">
        <v>5925</v>
      </c>
      <c r="K27" s="33"/>
      <c r="L27" s="33">
        <v>17775</v>
      </c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</row>
    <row r="28" ht="31.41" customHeight="1">
      <c r="A28" s="129" t="s">
        <v>51</v>
      </c>
      <c r="B28" s="128" t="s">
        <v>188</v>
      </c>
      <c r="C28" s="17" t="s">
        <v>189</v>
      </c>
      <c r="D28" s="17" t="s">
        <v>69</v>
      </c>
      <c r="E28" s="17" t="s">
        <v>70</v>
      </c>
      <c r="F28" s="17" t="s">
        <v>204</v>
      </c>
      <c r="G28" s="17" t="s">
        <v>205</v>
      </c>
      <c r="H28" s="33">
        <v>3000</v>
      </c>
      <c r="I28" s="33">
        <v>3000</v>
      </c>
      <c r="J28" s="33">
        <v>750</v>
      </c>
      <c r="K28" s="33"/>
      <c r="L28" s="33">
        <v>2250</v>
      </c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</row>
    <row r="29" ht="31.41" customHeight="1">
      <c r="A29" s="129" t="s">
        <v>51</v>
      </c>
      <c r="B29" s="128" t="s">
        <v>188</v>
      </c>
      <c r="C29" s="17" t="s">
        <v>189</v>
      </c>
      <c r="D29" s="17" t="s">
        <v>69</v>
      </c>
      <c r="E29" s="17" t="s">
        <v>70</v>
      </c>
      <c r="F29" s="17" t="s">
        <v>206</v>
      </c>
      <c r="G29" s="17" t="s">
        <v>207</v>
      </c>
      <c r="H29" s="33">
        <v>20400</v>
      </c>
      <c r="I29" s="33">
        <v>20400</v>
      </c>
      <c r="J29" s="33">
        <v>5100</v>
      </c>
      <c r="K29" s="33"/>
      <c r="L29" s="33">
        <v>15300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</row>
    <row r="30" ht="31.41" customHeight="1">
      <c r="A30" s="129" t="s">
        <v>51</v>
      </c>
      <c r="B30" s="128" t="s">
        <v>188</v>
      </c>
      <c r="C30" s="17" t="s">
        <v>189</v>
      </c>
      <c r="D30" s="17" t="s">
        <v>69</v>
      </c>
      <c r="E30" s="17" t="s">
        <v>70</v>
      </c>
      <c r="F30" s="17" t="s">
        <v>208</v>
      </c>
      <c r="G30" s="17" t="s">
        <v>209</v>
      </c>
      <c r="H30" s="33">
        <v>1173424.33</v>
      </c>
      <c r="I30" s="33">
        <v>62372.48</v>
      </c>
      <c r="J30" s="33">
        <v>15593.12</v>
      </c>
      <c r="K30" s="33"/>
      <c r="L30" s="33">
        <v>46779.36</v>
      </c>
      <c r="M30" s="33"/>
      <c r="N30" s="33"/>
      <c r="O30" s="33"/>
      <c r="P30" s="33"/>
      <c r="Q30" s="33"/>
      <c r="R30" s="33">
        <v>1111051.85</v>
      </c>
      <c r="S30" s="33"/>
      <c r="T30" s="33"/>
      <c r="U30" s="33"/>
      <c r="V30" s="33"/>
      <c r="W30" s="33">
        <v>1111051.85</v>
      </c>
    </row>
    <row r="31" ht="31.41" customHeight="1">
      <c r="A31" s="129" t="s">
        <v>51</v>
      </c>
      <c r="B31" s="128" t="s">
        <v>188</v>
      </c>
      <c r="C31" s="17" t="s">
        <v>189</v>
      </c>
      <c r="D31" s="17" t="s">
        <v>69</v>
      </c>
      <c r="E31" s="17" t="s">
        <v>70</v>
      </c>
      <c r="F31" s="17" t="s">
        <v>210</v>
      </c>
      <c r="G31" s="17" t="s">
        <v>211</v>
      </c>
      <c r="H31" s="33">
        <v>100</v>
      </c>
      <c r="I31" s="33">
        <v>100</v>
      </c>
      <c r="J31" s="33">
        <v>25</v>
      </c>
      <c r="K31" s="33"/>
      <c r="L31" s="33">
        <v>75</v>
      </c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2" ht="31.41" customHeight="1">
      <c r="A32" s="129" t="s">
        <v>51</v>
      </c>
      <c r="B32" s="128" t="s">
        <v>188</v>
      </c>
      <c r="C32" s="17" t="s">
        <v>189</v>
      </c>
      <c r="D32" s="17" t="s">
        <v>69</v>
      </c>
      <c r="E32" s="17" t="s">
        <v>70</v>
      </c>
      <c r="F32" s="17" t="s">
        <v>212</v>
      </c>
      <c r="G32" s="17" t="s">
        <v>213</v>
      </c>
      <c r="H32" s="33">
        <v>2008.5</v>
      </c>
      <c r="I32" s="33">
        <v>2008.5</v>
      </c>
      <c r="J32" s="33">
        <v>502.13</v>
      </c>
      <c r="K32" s="33"/>
      <c r="L32" s="33">
        <v>1506.37</v>
      </c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</row>
    <row r="33" ht="31.41" customHeight="1">
      <c r="A33" s="129" t="s">
        <v>51</v>
      </c>
      <c r="B33" s="128" t="s">
        <v>188</v>
      </c>
      <c r="C33" s="17" t="s">
        <v>189</v>
      </c>
      <c r="D33" s="17" t="s">
        <v>87</v>
      </c>
      <c r="E33" s="17" t="s">
        <v>88</v>
      </c>
      <c r="F33" s="17" t="s">
        <v>212</v>
      </c>
      <c r="G33" s="17" t="s">
        <v>213</v>
      </c>
      <c r="H33" s="33">
        <v>8640</v>
      </c>
      <c r="I33" s="33">
        <v>8640</v>
      </c>
      <c r="J33" s="33">
        <v>2160</v>
      </c>
      <c r="K33" s="33"/>
      <c r="L33" s="33">
        <v>6480</v>
      </c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</row>
    <row r="34" ht="18.75" customHeight="1">
      <c r="A34" s="130" t="s">
        <v>110</v>
      </c>
      <c r="B34" s="131"/>
      <c r="C34" s="131"/>
      <c r="D34" s="131"/>
      <c r="E34" s="131"/>
      <c r="F34" s="131"/>
      <c r="G34" s="132"/>
      <c r="H34" s="33">
        <v>5766648.74</v>
      </c>
      <c r="I34" s="33">
        <v>4655596.89</v>
      </c>
      <c r="J34" s="33">
        <v>1170014.24</v>
      </c>
      <c r="K34" s="33"/>
      <c r="L34" s="33">
        <v>3485582.65</v>
      </c>
      <c r="M34" s="33"/>
      <c r="N34" s="33"/>
      <c r="O34" s="33"/>
      <c r="P34" s="33"/>
      <c r="Q34" s="33"/>
      <c r="R34" s="33">
        <v>1111051.85</v>
      </c>
      <c r="S34" s="33"/>
      <c r="T34" s="33"/>
      <c r="U34" s="33"/>
      <c r="V34" s="33"/>
      <c r="W34" s="33">
        <v>1111051.85</v>
      </c>
    </row>
  </sheetData>
  <mergeCells>
    <mergeCell ref="D4:D7"/>
    <mergeCell ref="A34:G34"/>
    <mergeCell ref="A2:W2"/>
    <mergeCell ref="E4:E7"/>
    <mergeCell ref="A4:A7"/>
    <mergeCell ref="C4:C7"/>
    <mergeCell ref="A3:G3"/>
    <mergeCell ref="F4:F7"/>
    <mergeCell ref="G4:G7"/>
    <mergeCell ref="B4:B7"/>
    <mergeCell ref="N5:P5"/>
    <mergeCell ref="R5:W5"/>
    <mergeCell ref="Q5:Q7"/>
    <mergeCell ref="H4:W4"/>
    <mergeCell ref="H5:H7"/>
    <mergeCell ref="I5:M5"/>
    <mergeCell ref="J6:J7"/>
    <mergeCell ref="K6:K7"/>
    <mergeCell ref="L6:L7"/>
    <mergeCell ref="M6:M7"/>
    <mergeCell ref="N6:N7"/>
    <mergeCell ref="O6:O7"/>
    <mergeCell ref="P6:P7"/>
    <mergeCell ref="R6:R7"/>
    <mergeCell ref="S6:S7"/>
    <mergeCell ref="T6:T7"/>
    <mergeCell ref="U6:U7"/>
    <mergeCell ref="V6:V7"/>
    <mergeCell ref="W6:W7"/>
    <mergeCell ref="I6:I7"/>
  </mergeCells>
  <extLst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42B0B36-35E3-5FE2-E884-EDE8C3BA5C65}" mc:Ignorable="x14ac xr xr2 xr3">
  <sheetPr>
    <outlinePr summaryRight="0"/>
  </sheetPr>
  <dimension ref="A1:W33"/>
  <sheetViews>
    <sheetView showZeros="0" topLeftCell="A1" workbookViewId="0" tabSelected="1">
      <selection activeCell="A1" sqref="A1"/>
    </sheetView>
  </sheetViews>
  <sheetFormatPr defaultRowHeight="14.25" defaultColWidth="9.140625" customHeight="1"/>
  <cols>
    <col min="1" max="1" width="14.57421875" customWidth="1"/>
    <col min="2" max="2" width="21.03125" customWidth="1"/>
    <col min="3" max="3" width="31.3125" customWidth="1"/>
    <col min="4" max="4" width="23.8515625" customWidth="1"/>
    <col min="5" max="5" width="15.6015625" customWidth="1"/>
    <col min="6" max="6" width="19.7421875" customWidth="1"/>
    <col min="7" max="7" width="14.8828125" customWidth="1"/>
    <col min="8" max="8" width="19.7421875" customWidth="1"/>
    <col min="9" max="16" width="14.171875" customWidth="1"/>
    <col min="17" max="17" width="13.6015625" customWidth="1"/>
    <col min="18" max="23" width="15.171875" customWidth="1"/>
  </cols>
  <sheetData>
    <row r="1" ht="13.5" customHeight="1">
      <c r="B1" s="35"/>
      <c r="E1" s="118"/>
      <c r="F1" s="118"/>
      <c r="G1" s="118"/>
      <c r="H1" s="118"/>
      <c r="K1" s="35"/>
      <c r="N1" s="35"/>
      <c r="O1" s="35"/>
      <c r="P1" s="35"/>
      <c r="U1" s="98"/>
      <c r="W1" s="69" t="s">
        <v>214</v>
      </c>
    </row>
    <row r="2" ht="27.75" customHeight="1">
      <c r="A2" s="38" t="s">
        <v>215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ht="13.5" customHeight="1">
      <c r="A3" s="114" t="str">
        <f t="shared" si="0" ref="A3:B3">"单位名称："&amp;"云南省科学技术发展研究院"</f>
        <v>单位名称：云南省科学技术发展研究院</v>
      </c>
      <c r="B3" s="133" t="str">
        <f t="shared" si="0"/>
        <v>单位名称：云南省科学技术发展研究院</v>
      </c>
      <c r="C3" s="134"/>
      <c r="D3" s="134"/>
      <c r="E3" s="134"/>
      <c r="F3" s="134"/>
      <c r="G3" s="134"/>
      <c r="H3" s="134"/>
      <c r="I3" s="134"/>
      <c r="J3" s="41"/>
      <c r="K3" s="41"/>
      <c r="L3" s="41"/>
      <c r="M3" s="41"/>
      <c r="N3" s="41"/>
      <c r="O3" s="41"/>
      <c r="P3" s="41"/>
      <c r="Q3" s="41"/>
      <c r="U3" s="98"/>
      <c r="W3" s="73" t="s">
        <v>139</v>
      </c>
    </row>
    <row r="4" ht="21.75" customHeight="1">
      <c r="A4" s="120" t="s">
        <v>216</v>
      </c>
      <c r="B4" s="120" t="s">
        <v>149</v>
      </c>
      <c r="C4" s="120" t="s">
        <v>150</v>
      </c>
      <c r="D4" s="120" t="s">
        <v>217</v>
      </c>
      <c r="E4" s="74" t="s">
        <v>151</v>
      </c>
      <c r="F4" s="74" t="s">
        <v>152</v>
      </c>
      <c r="G4" s="74" t="s">
        <v>153</v>
      </c>
      <c r="H4" s="74" t="s">
        <v>154</v>
      </c>
      <c r="I4" s="75" t="s">
        <v>36</v>
      </c>
      <c r="J4" s="75" t="s">
        <v>218</v>
      </c>
      <c r="K4" s="75"/>
      <c r="L4" s="75"/>
      <c r="M4" s="75"/>
      <c r="N4" s="135" t="s">
        <v>156</v>
      </c>
      <c r="O4" s="135"/>
      <c r="P4" s="135"/>
      <c r="Q4" s="74" t="s">
        <v>42</v>
      </c>
      <c r="R4" s="7" t="s">
        <v>57</v>
      </c>
      <c r="S4" s="103"/>
      <c r="T4" s="103"/>
      <c r="U4" s="103"/>
      <c r="V4" s="103"/>
      <c r="W4" s="8"/>
    </row>
    <row r="5" ht="21.75" customHeight="1">
      <c r="A5" s="123"/>
      <c r="B5" s="123"/>
      <c r="C5" s="123"/>
      <c r="D5" s="123"/>
      <c r="E5" s="124"/>
      <c r="F5" s="124"/>
      <c r="G5" s="124"/>
      <c r="H5" s="124"/>
      <c r="I5" s="75"/>
      <c r="J5" s="122" t="s">
        <v>39</v>
      </c>
      <c r="K5" s="122"/>
      <c r="L5" s="122" t="s">
        <v>40</v>
      </c>
      <c r="M5" s="122" t="s">
        <v>41</v>
      </c>
      <c r="N5" s="136" t="s">
        <v>39</v>
      </c>
      <c r="O5" s="136" t="s">
        <v>40</v>
      </c>
      <c r="P5" s="136" t="s">
        <v>41</v>
      </c>
      <c r="Q5" s="124"/>
      <c r="R5" s="74" t="s">
        <v>38</v>
      </c>
      <c r="S5" s="74" t="s">
        <v>49</v>
      </c>
      <c r="T5" s="74" t="s">
        <v>162</v>
      </c>
      <c r="U5" s="74" t="s">
        <v>45</v>
      </c>
      <c r="V5" s="74" t="s">
        <v>46</v>
      </c>
      <c r="W5" s="74" t="s">
        <v>47</v>
      </c>
    </row>
    <row r="6" ht="40.5" customHeight="1">
      <c r="A6" s="125"/>
      <c r="B6" s="125"/>
      <c r="C6" s="125"/>
      <c r="D6" s="125"/>
      <c r="E6" s="89"/>
      <c r="F6" s="89"/>
      <c r="G6" s="89"/>
      <c r="H6" s="89"/>
      <c r="I6" s="75"/>
      <c r="J6" s="122" t="s">
        <v>38</v>
      </c>
      <c r="K6" s="122" t="s">
        <v>219</v>
      </c>
      <c r="L6" s="122"/>
      <c r="M6" s="122"/>
      <c r="N6" s="89"/>
      <c r="O6" s="89"/>
      <c r="P6" s="89"/>
      <c r="Q6" s="89"/>
      <c r="R6" s="89"/>
      <c r="S6" s="89"/>
      <c r="T6" s="89"/>
      <c r="U6" s="10"/>
      <c r="V6" s="89"/>
      <c r="W6" s="89"/>
    </row>
    <row r="7" ht="15" customHeight="1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  <c r="H7" s="60">
        <v>8</v>
      </c>
      <c r="I7" s="137">
        <v>9</v>
      </c>
      <c r="J7" s="137">
        <v>10</v>
      </c>
      <c r="K7" s="137">
        <v>11</v>
      </c>
      <c r="L7" s="137">
        <v>12</v>
      </c>
      <c r="M7" s="137">
        <v>13</v>
      </c>
      <c r="N7" s="60">
        <v>14</v>
      </c>
      <c r="O7" s="60">
        <v>15</v>
      </c>
      <c r="P7" s="60">
        <v>16</v>
      </c>
      <c r="Q7" s="60">
        <v>17</v>
      </c>
      <c r="R7" s="60">
        <v>18</v>
      </c>
      <c r="S7" s="60">
        <v>19</v>
      </c>
      <c r="T7" s="60">
        <v>20</v>
      </c>
      <c r="U7" s="60">
        <v>21</v>
      </c>
      <c r="V7" s="60">
        <v>22</v>
      </c>
      <c r="W7" s="60">
        <v>23</v>
      </c>
    </row>
    <row r="8" ht="32.91" customHeight="1">
      <c r="A8" s="17"/>
      <c r="B8" s="128"/>
      <c r="C8" s="17" t="s">
        <v>220</v>
      </c>
      <c r="D8" s="17"/>
      <c r="E8" s="17"/>
      <c r="F8" s="17"/>
      <c r="G8" s="17"/>
      <c r="H8" s="17"/>
      <c r="I8" s="138">
        <v>20000</v>
      </c>
      <c r="J8" s="138"/>
      <c r="K8" s="138"/>
      <c r="L8" s="138"/>
      <c r="M8" s="138"/>
      <c r="N8" s="138">
        <v>20000</v>
      </c>
      <c r="O8" s="138"/>
      <c r="P8" s="138"/>
      <c r="Q8" s="138"/>
      <c r="R8" s="138"/>
      <c r="S8" s="138"/>
      <c r="T8" s="138"/>
      <c r="U8" s="29"/>
      <c r="V8" s="138"/>
      <c r="W8" s="138"/>
    </row>
    <row r="9" ht="32.91" customHeight="1">
      <c r="A9" s="17" t="s">
        <v>221</v>
      </c>
      <c r="B9" s="128" t="s">
        <v>222</v>
      </c>
      <c r="C9" s="17" t="s">
        <v>220</v>
      </c>
      <c r="D9" s="17" t="s">
        <v>51</v>
      </c>
      <c r="E9" s="17" t="s">
        <v>81</v>
      </c>
      <c r="F9" s="17" t="s">
        <v>82</v>
      </c>
      <c r="G9" s="17" t="s">
        <v>202</v>
      </c>
      <c r="H9" s="17" t="s">
        <v>203</v>
      </c>
      <c r="I9" s="138">
        <v>8300</v>
      </c>
      <c r="J9" s="138"/>
      <c r="K9" s="138"/>
      <c r="L9" s="138"/>
      <c r="M9" s="138"/>
      <c r="N9" s="138">
        <v>8300</v>
      </c>
      <c r="O9" s="138"/>
      <c r="P9" s="138"/>
      <c r="Q9" s="138"/>
      <c r="R9" s="138"/>
      <c r="S9" s="138"/>
      <c r="T9" s="138"/>
      <c r="U9" s="29"/>
      <c r="V9" s="138"/>
      <c r="W9" s="138"/>
    </row>
    <row r="10" ht="32.91" customHeight="1">
      <c r="A10" s="17" t="s">
        <v>221</v>
      </c>
      <c r="B10" s="128" t="s">
        <v>222</v>
      </c>
      <c r="C10" s="17" t="s">
        <v>220</v>
      </c>
      <c r="D10" s="17" t="s">
        <v>51</v>
      </c>
      <c r="E10" s="17" t="s">
        <v>81</v>
      </c>
      <c r="F10" s="17" t="s">
        <v>82</v>
      </c>
      <c r="G10" s="17" t="s">
        <v>206</v>
      </c>
      <c r="H10" s="17" t="s">
        <v>207</v>
      </c>
      <c r="I10" s="138">
        <v>11200</v>
      </c>
      <c r="J10" s="138"/>
      <c r="K10" s="138"/>
      <c r="L10" s="138"/>
      <c r="M10" s="138"/>
      <c r="N10" s="138">
        <v>11200</v>
      </c>
      <c r="O10" s="138"/>
      <c r="P10" s="138"/>
      <c r="Q10" s="138"/>
      <c r="R10" s="138"/>
      <c r="S10" s="138"/>
      <c r="T10" s="138"/>
      <c r="U10" s="29"/>
      <c r="V10" s="138"/>
      <c r="W10" s="138"/>
    </row>
    <row r="11" ht="32.91" customHeight="1">
      <c r="A11" s="17" t="s">
        <v>221</v>
      </c>
      <c r="B11" s="128" t="s">
        <v>222</v>
      </c>
      <c r="C11" s="17" t="s">
        <v>220</v>
      </c>
      <c r="D11" s="17" t="s">
        <v>51</v>
      </c>
      <c r="E11" s="17" t="s">
        <v>81</v>
      </c>
      <c r="F11" s="17" t="s">
        <v>82</v>
      </c>
      <c r="G11" s="17" t="s">
        <v>212</v>
      </c>
      <c r="H11" s="17" t="s">
        <v>213</v>
      </c>
      <c r="I11" s="138">
        <v>500</v>
      </c>
      <c r="J11" s="138"/>
      <c r="K11" s="138"/>
      <c r="L11" s="138"/>
      <c r="M11" s="138"/>
      <c r="N11" s="138">
        <v>500</v>
      </c>
      <c r="O11" s="138"/>
      <c r="P11" s="138"/>
      <c r="Q11" s="138"/>
      <c r="R11" s="138"/>
      <c r="S11" s="138"/>
      <c r="T11" s="138"/>
      <c r="U11" s="29"/>
      <c r="V11" s="138"/>
      <c r="W11" s="138"/>
    </row>
    <row r="12" ht="32.91" customHeight="1">
      <c r="A12" s="17"/>
      <c r="B12" s="17"/>
      <c r="C12" s="17" t="s">
        <v>223</v>
      </c>
      <c r="D12" s="17"/>
      <c r="E12" s="17"/>
      <c r="F12" s="17"/>
      <c r="G12" s="17"/>
      <c r="H12" s="17"/>
      <c r="I12" s="138">
        <v>55783.2</v>
      </c>
      <c r="J12" s="138"/>
      <c r="K12" s="138"/>
      <c r="L12" s="138"/>
      <c r="M12" s="138"/>
      <c r="N12" s="138">
        <v>55783.2</v>
      </c>
      <c r="O12" s="138"/>
      <c r="P12" s="138"/>
      <c r="Q12" s="138"/>
      <c r="R12" s="138"/>
      <c r="S12" s="138"/>
      <c r="T12" s="138"/>
      <c r="U12" s="29"/>
      <c r="V12" s="138"/>
      <c r="W12" s="138"/>
    </row>
    <row r="13" ht="32.91" customHeight="1">
      <c r="A13" s="17" t="s">
        <v>221</v>
      </c>
      <c r="B13" s="128" t="s">
        <v>224</v>
      </c>
      <c r="C13" s="17" t="s">
        <v>223</v>
      </c>
      <c r="D13" s="17" t="s">
        <v>51</v>
      </c>
      <c r="E13" s="17" t="s">
        <v>77</v>
      </c>
      <c r="F13" s="17" t="s">
        <v>78</v>
      </c>
      <c r="G13" s="17" t="s">
        <v>192</v>
      </c>
      <c r="H13" s="17" t="s">
        <v>193</v>
      </c>
      <c r="I13" s="138">
        <v>3733.2</v>
      </c>
      <c r="J13" s="138"/>
      <c r="K13" s="138"/>
      <c r="L13" s="138"/>
      <c r="M13" s="138"/>
      <c r="N13" s="138">
        <v>3733.2</v>
      </c>
      <c r="O13" s="138"/>
      <c r="P13" s="138"/>
      <c r="Q13" s="138"/>
      <c r="R13" s="138"/>
      <c r="S13" s="138"/>
      <c r="T13" s="138"/>
      <c r="U13" s="29"/>
      <c r="V13" s="138"/>
      <c r="W13" s="138"/>
    </row>
    <row r="14" ht="32.91" customHeight="1">
      <c r="A14" s="17" t="s">
        <v>221</v>
      </c>
      <c r="B14" s="128" t="s">
        <v>224</v>
      </c>
      <c r="C14" s="17" t="s">
        <v>223</v>
      </c>
      <c r="D14" s="17" t="s">
        <v>51</v>
      </c>
      <c r="E14" s="17" t="s">
        <v>77</v>
      </c>
      <c r="F14" s="17" t="s">
        <v>78</v>
      </c>
      <c r="G14" s="17" t="s">
        <v>206</v>
      </c>
      <c r="H14" s="17" t="s">
        <v>207</v>
      </c>
      <c r="I14" s="138">
        <v>52050</v>
      </c>
      <c r="J14" s="138"/>
      <c r="K14" s="138"/>
      <c r="L14" s="138"/>
      <c r="M14" s="138"/>
      <c r="N14" s="138">
        <v>52050</v>
      </c>
      <c r="O14" s="138"/>
      <c r="P14" s="138"/>
      <c r="Q14" s="138"/>
      <c r="R14" s="138"/>
      <c r="S14" s="138"/>
      <c r="T14" s="138"/>
      <c r="U14" s="29"/>
      <c r="V14" s="138"/>
      <c r="W14" s="138"/>
    </row>
    <row r="15" ht="32.91" customHeight="1">
      <c r="A15" s="17"/>
      <c r="B15" s="17"/>
      <c r="C15" s="17" t="s">
        <v>225</v>
      </c>
      <c r="D15" s="17"/>
      <c r="E15" s="17"/>
      <c r="F15" s="17"/>
      <c r="G15" s="17"/>
      <c r="H15" s="17"/>
      <c r="I15" s="138">
        <v>10026.5</v>
      </c>
      <c r="J15" s="138"/>
      <c r="K15" s="138"/>
      <c r="L15" s="138"/>
      <c r="M15" s="138"/>
      <c r="N15" s="138">
        <v>10026.5</v>
      </c>
      <c r="O15" s="138"/>
      <c r="P15" s="138"/>
      <c r="Q15" s="138"/>
      <c r="R15" s="138"/>
      <c r="S15" s="138"/>
      <c r="T15" s="138"/>
      <c r="U15" s="29"/>
      <c r="V15" s="138"/>
      <c r="W15" s="138"/>
    </row>
    <row r="16" ht="32.91" customHeight="1">
      <c r="A16" s="17" t="s">
        <v>221</v>
      </c>
      <c r="B16" s="128" t="s">
        <v>226</v>
      </c>
      <c r="C16" s="17" t="s">
        <v>225</v>
      </c>
      <c r="D16" s="17" t="s">
        <v>51</v>
      </c>
      <c r="E16" s="17" t="s">
        <v>81</v>
      </c>
      <c r="F16" s="17" t="s">
        <v>82</v>
      </c>
      <c r="G16" s="17" t="s">
        <v>202</v>
      </c>
      <c r="H16" s="17" t="s">
        <v>203</v>
      </c>
      <c r="I16" s="138">
        <v>5426.5</v>
      </c>
      <c r="J16" s="138"/>
      <c r="K16" s="138"/>
      <c r="L16" s="138"/>
      <c r="M16" s="138"/>
      <c r="N16" s="138">
        <v>5426.5</v>
      </c>
      <c r="O16" s="138"/>
      <c r="P16" s="138"/>
      <c r="Q16" s="138"/>
      <c r="R16" s="138"/>
      <c r="S16" s="138"/>
      <c r="T16" s="138"/>
      <c r="U16" s="29"/>
      <c r="V16" s="138"/>
      <c r="W16" s="138"/>
    </row>
    <row r="17" ht="32.91" customHeight="1">
      <c r="A17" s="17" t="s">
        <v>221</v>
      </c>
      <c r="B17" s="128" t="s">
        <v>226</v>
      </c>
      <c r="C17" s="17" t="s">
        <v>225</v>
      </c>
      <c r="D17" s="17" t="s">
        <v>51</v>
      </c>
      <c r="E17" s="17" t="s">
        <v>81</v>
      </c>
      <c r="F17" s="17" t="s">
        <v>82</v>
      </c>
      <c r="G17" s="17" t="s">
        <v>227</v>
      </c>
      <c r="H17" s="17" t="s">
        <v>228</v>
      </c>
      <c r="I17" s="138">
        <v>3600</v>
      </c>
      <c r="J17" s="138"/>
      <c r="K17" s="138"/>
      <c r="L17" s="138"/>
      <c r="M17" s="138"/>
      <c r="N17" s="138">
        <v>3600</v>
      </c>
      <c r="O17" s="138"/>
      <c r="P17" s="138"/>
      <c r="Q17" s="138"/>
      <c r="R17" s="138"/>
      <c r="S17" s="138"/>
      <c r="T17" s="138"/>
      <c r="U17" s="29"/>
      <c r="V17" s="138"/>
      <c r="W17" s="138"/>
    </row>
    <row r="18" ht="32.91" customHeight="1">
      <c r="A18" s="17" t="s">
        <v>221</v>
      </c>
      <c r="B18" s="128" t="s">
        <v>226</v>
      </c>
      <c r="C18" s="17" t="s">
        <v>225</v>
      </c>
      <c r="D18" s="17" t="s">
        <v>51</v>
      </c>
      <c r="E18" s="17" t="s">
        <v>81</v>
      </c>
      <c r="F18" s="17" t="s">
        <v>82</v>
      </c>
      <c r="G18" s="17" t="s">
        <v>206</v>
      </c>
      <c r="H18" s="17" t="s">
        <v>207</v>
      </c>
      <c r="I18" s="138">
        <v>1000</v>
      </c>
      <c r="J18" s="138"/>
      <c r="K18" s="138"/>
      <c r="L18" s="138"/>
      <c r="M18" s="138"/>
      <c r="N18" s="138">
        <v>1000</v>
      </c>
      <c r="O18" s="138"/>
      <c r="P18" s="138"/>
      <c r="Q18" s="138"/>
      <c r="R18" s="138"/>
      <c r="S18" s="138"/>
      <c r="T18" s="138"/>
      <c r="U18" s="29"/>
      <c r="V18" s="138"/>
      <c r="W18" s="138"/>
    </row>
    <row r="19" ht="32.91" customHeight="1">
      <c r="A19" s="17"/>
      <c r="B19" s="17"/>
      <c r="C19" s="17" t="s">
        <v>229</v>
      </c>
      <c r="D19" s="17"/>
      <c r="E19" s="17"/>
      <c r="F19" s="17"/>
      <c r="G19" s="17"/>
      <c r="H19" s="17"/>
      <c r="I19" s="138">
        <v>580637.94</v>
      </c>
      <c r="J19" s="138"/>
      <c r="K19" s="138"/>
      <c r="L19" s="138"/>
      <c r="M19" s="138"/>
      <c r="N19" s="138">
        <v>580637.94</v>
      </c>
      <c r="O19" s="138"/>
      <c r="P19" s="138"/>
      <c r="Q19" s="138"/>
      <c r="R19" s="138"/>
      <c r="S19" s="138"/>
      <c r="T19" s="138"/>
      <c r="U19" s="29"/>
      <c r="V19" s="138"/>
      <c r="W19" s="138"/>
    </row>
    <row r="20" ht="32.91" customHeight="1">
      <c r="A20" s="17" t="s">
        <v>221</v>
      </c>
      <c r="B20" s="128" t="s">
        <v>230</v>
      </c>
      <c r="C20" s="17" t="s">
        <v>229</v>
      </c>
      <c r="D20" s="17" t="s">
        <v>51</v>
      </c>
      <c r="E20" s="17" t="s">
        <v>81</v>
      </c>
      <c r="F20" s="17" t="s">
        <v>82</v>
      </c>
      <c r="G20" s="17" t="s">
        <v>192</v>
      </c>
      <c r="H20" s="17" t="s">
        <v>193</v>
      </c>
      <c r="I20" s="138">
        <v>84280</v>
      </c>
      <c r="J20" s="138"/>
      <c r="K20" s="138"/>
      <c r="L20" s="138"/>
      <c r="M20" s="138"/>
      <c r="N20" s="138">
        <v>84280</v>
      </c>
      <c r="O20" s="138"/>
      <c r="P20" s="138"/>
      <c r="Q20" s="138"/>
      <c r="R20" s="138"/>
      <c r="S20" s="138"/>
      <c r="T20" s="138"/>
      <c r="U20" s="29"/>
      <c r="V20" s="138"/>
      <c r="W20" s="138"/>
    </row>
    <row r="21" ht="32.91" customHeight="1">
      <c r="A21" s="17" t="s">
        <v>221</v>
      </c>
      <c r="B21" s="128" t="s">
        <v>230</v>
      </c>
      <c r="C21" s="17" t="s">
        <v>229</v>
      </c>
      <c r="D21" s="17" t="s">
        <v>51</v>
      </c>
      <c r="E21" s="17" t="s">
        <v>81</v>
      </c>
      <c r="F21" s="17" t="s">
        <v>82</v>
      </c>
      <c r="G21" s="17" t="s">
        <v>202</v>
      </c>
      <c r="H21" s="17" t="s">
        <v>203</v>
      </c>
      <c r="I21" s="138">
        <v>202323</v>
      </c>
      <c r="J21" s="138"/>
      <c r="K21" s="138"/>
      <c r="L21" s="138"/>
      <c r="M21" s="138"/>
      <c r="N21" s="138">
        <v>202323</v>
      </c>
      <c r="O21" s="138"/>
      <c r="P21" s="138"/>
      <c r="Q21" s="138"/>
      <c r="R21" s="138"/>
      <c r="S21" s="138"/>
      <c r="T21" s="138"/>
      <c r="U21" s="29"/>
      <c r="V21" s="138"/>
      <c r="W21" s="138"/>
    </row>
    <row r="22" ht="32.91" customHeight="1">
      <c r="A22" s="17" t="s">
        <v>221</v>
      </c>
      <c r="B22" s="128" t="s">
        <v>230</v>
      </c>
      <c r="C22" s="17" t="s">
        <v>229</v>
      </c>
      <c r="D22" s="17" t="s">
        <v>51</v>
      </c>
      <c r="E22" s="17" t="s">
        <v>81</v>
      </c>
      <c r="F22" s="17" t="s">
        <v>82</v>
      </c>
      <c r="G22" s="17" t="s">
        <v>206</v>
      </c>
      <c r="H22" s="17" t="s">
        <v>207</v>
      </c>
      <c r="I22" s="138">
        <v>233400</v>
      </c>
      <c r="J22" s="138"/>
      <c r="K22" s="138"/>
      <c r="L22" s="138"/>
      <c r="M22" s="138"/>
      <c r="N22" s="138">
        <v>233400</v>
      </c>
      <c r="O22" s="138"/>
      <c r="P22" s="138"/>
      <c r="Q22" s="138"/>
      <c r="R22" s="138"/>
      <c r="S22" s="138"/>
      <c r="T22" s="138"/>
      <c r="U22" s="29"/>
      <c r="V22" s="138"/>
      <c r="W22" s="138"/>
    </row>
    <row r="23" ht="32.91" customHeight="1">
      <c r="A23" s="17" t="s">
        <v>221</v>
      </c>
      <c r="B23" s="128" t="s">
        <v>230</v>
      </c>
      <c r="C23" s="17" t="s">
        <v>229</v>
      </c>
      <c r="D23" s="17" t="s">
        <v>51</v>
      </c>
      <c r="E23" s="17" t="s">
        <v>81</v>
      </c>
      <c r="F23" s="17" t="s">
        <v>82</v>
      </c>
      <c r="G23" s="17" t="s">
        <v>212</v>
      </c>
      <c r="H23" s="17" t="s">
        <v>213</v>
      </c>
      <c r="I23" s="138">
        <v>60634.94</v>
      </c>
      <c r="J23" s="138"/>
      <c r="K23" s="138"/>
      <c r="L23" s="138"/>
      <c r="M23" s="138"/>
      <c r="N23" s="138">
        <v>60634.94</v>
      </c>
      <c r="O23" s="138"/>
      <c r="P23" s="138"/>
      <c r="Q23" s="138"/>
      <c r="R23" s="138"/>
      <c r="S23" s="138"/>
      <c r="T23" s="138"/>
      <c r="U23" s="29"/>
      <c r="V23" s="138"/>
      <c r="W23" s="138"/>
    </row>
    <row r="24" ht="32.91" customHeight="1">
      <c r="A24" s="17"/>
      <c r="B24" s="17"/>
      <c r="C24" s="17" t="s">
        <v>231</v>
      </c>
      <c r="D24" s="17"/>
      <c r="E24" s="17"/>
      <c r="F24" s="17"/>
      <c r="G24" s="17"/>
      <c r="H24" s="17"/>
      <c r="I24" s="138">
        <v>324000</v>
      </c>
      <c r="J24" s="138">
        <v>324000</v>
      </c>
      <c r="K24" s="138">
        <v>324000</v>
      </c>
      <c r="L24" s="138"/>
      <c r="M24" s="138"/>
      <c r="N24" s="138"/>
      <c r="O24" s="138"/>
      <c r="P24" s="138"/>
      <c r="Q24" s="138"/>
      <c r="R24" s="138"/>
      <c r="S24" s="138"/>
      <c r="T24" s="138"/>
      <c r="U24" s="29"/>
      <c r="V24" s="138"/>
      <c r="W24" s="138"/>
    </row>
    <row r="25" ht="32.91" customHeight="1">
      <c r="A25" s="17" t="s">
        <v>232</v>
      </c>
      <c r="B25" s="128" t="s">
        <v>233</v>
      </c>
      <c r="C25" s="17" t="s">
        <v>231</v>
      </c>
      <c r="D25" s="17" t="s">
        <v>51</v>
      </c>
      <c r="E25" s="17" t="s">
        <v>69</v>
      </c>
      <c r="F25" s="17" t="s">
        <v>70</v>
      </c>
      <c r="G25" s="17" t="s">
        <v>234</v>
      </c>
      <c r="H25" s="17" t="s">
        <v>235</v>
      </c>
      <c r="I25" s="138">
        <v>324000</v>
      </c>
      <c r="J25" s="138">
        <v>324000</v>
      </c>
      <c r="K25" s="138">
        <v>324000</v>
      </c>
      <c r="L25" s="138"/>
      <c r="M25" s="138"/>
      <c r="N25" s="138"/>
      <c r="O25" s="138"/>
      <c r="P25" s="138"/>
      <c r="Q25" s="138"/>
      <c r="R25" s="138"/>
      <c r="S25" s="138"/>
      <c r="T25" s="138"/>
      <c r="U25" s="29"/>
      <c r="V25" s="138"/>
      <c r="W25" s="138"/>
    </row>
    <row r="26" ht="32.91" customHeight="1">
      <c r="A26" s="17"/>
      <c r="B26" s="17"/>
      <c r="C26" s="17" t="s">
        <v>236</v>
      </c>
      <c r="D26" s="17"/>
      <c r="E26" s="17"/>
      <c r="F26" s="17"/>
      <c r="G26" s="17"/>
      <c r="H26" s="17"/>
      <c r="I26" s="138">
        <v>345000</v>
      </c>
      <c r="J26" s="138"/>
      <c r="K26" s="138"/>
      <c r="L26" s="138"/>
      <c r="M26" s="138"/>
      <c r="N26" s="138"/>
      <c r="O26" s="138"/>
      <c r="P26" s="138"/>
      <c r="Q26" s="138"/>
      <c r="R26" s="138">
        <v>345000</v>
      </c>
      <c r="S26" s="138"/>
      <c r="T26" s="138"/>
      <c r="U26" s="29"/>
      <c r="V26" s="138"/>
      <c r="W26" s="138">
        <v>345000</v>
      </c>
    </row>
    <row r="27" ht="32.91" customHeight="1">
      <c r="A27" s="17" t="s">
        <v>221</v>
      </c>
      <c r="B27" s="128" t="s">
        <v>237</v>
      </c>
      <c r="C27" s="17" t="s">
        <v>236</v>
      </c>
      <c r="D27" s="17" t="s">
        <v>51</v>
      </c>
      <c r="E27" s="17" t="s">
        <v>73</v>
      </c>
      <c r="F27" s="17" t="s">
        <v>74</v>
      </c>
      <c r="G27" s="17" t="s">
        <v>192</v>
      </c>
      <c r="H27" s="17" t="s">
        <v>193</v>
      </c>
      <c r="I27" s="138">
        <v>105400</v>
      </c>
      <c r="J27" s="138"/>
      <c r="K27" s="138"/>
      <c r="L27" s="138"/>
      <c r="M27" s="138"/>
      <c r="N27" s="138"/>
      <c r="O27" s="138"/>
      <c r="P27" s="138"/>
      <c r="Q27" s="138"/>
      <c r="R27" s="138">
        <v>105400</v>
      </c>
      <c r="S27" s="138"/>
      <c r="T27" s="138"/>
      <c r="U27" s="29"/>
      <c r="V27" s="138"/>
      <c r="W27" s="138">
        <v>105400</v>
      </c>
    </row>
    <row r="28" ht="32.91" customHeight="1">
      <c r="A28" s="17" t="s">
        <v>221</v>
      </c>
      <c r="B28" s="128" t="s">
        <v>237</v>
      </c>
      <c r="C28" s="17" t="s">
        <v>236</v>
      </c>
      <c r="D28" s="17" t="s">
        <v>51</v>
      </c>
      <c r="E28" s="17" t="s">
        <v>73</v>
      </c>
      <c r="F28" s="17" t="s">
        <v>74</v>
      </c>
      <c r="G28" s="17" t="s">
        <v>202</v>
      </c>
      <c r="H28" s="17" t="s">
        <v>203</v>
      </c>
      <c r="I28" s="138">
        <v>89600</v>
      </c>
      <c r="J28" s="138"/>
      <c r="K28" s="138"/>
      <c r="L28" s="138"/>
      <c r="M28" s="138"/>
      <c r="N28" s="138"/>
      <c r="O28" s="138"/>
      <c r="P28" s="138"/>
      <c r="Q28" s="138"/>
      <c r="R28" s="138">
        <v>89600</v>
      </c>
      <c r="S28" s="138"/>
      <c r="T28" s="138"/>
      <c r="U28" s="29"/>
      <c r="V28" s="138"/>
      <c r="W28" s="138">
        <v>89600</v>
      </c>
    </row>
    <row r="29" ht="32.91" customHeight="1">
      <c r="A29" s="17" t="s">
        <v>221</v>
      </c>
      <c r="B29" s="128" t="s">
        <v>237</v>
      </c>
      <c r="C29" s="17" t="s">
        <v>236</v>
      </c>
      <c r="D29" s="17" t="s">
        <v>51</v>
      </c>
      <c r="E29" s="17" t="s">
        <v>73</v>
      </c>
      <c r="F29" s="17" t="s">
        <v>74</v>
      </c>
      <c r="G29" s="17" t="s">
        <v>206</v>
      </c>
      <c r="H29" s="17" t="s">
        <v>207</v>
      </c>
      <c r="I29" s="138">
        <v>120000</v>
      </c>
      <c r="J29" s="138"/>
      <c r="K29" s="138"/>
      <c r="L29" s="138"/>
      <c r="M29" s="138"/>
      <c r="N29" s="138"/>
      <c r="O29" s="138"/>
      <c r="P29" s="138"/>
      <c r="Q29" s="138"/>
      <c r="R29" s="138">
        <v>120000</v>
      </c>
      <c r="S29" s="138"/>
      <c r="T29" s="138"/>
      <c r="U29" s="29"/>
      <c r="V29" s="138"/>
      <c r="W29" s="138">
        <v>120000</v>
      </c>
    </row>
    <row r="30" ht="32.91" customHeight="1">
      <c r="A30" s="17" t="s">
        <v>221</v>
      </c>
      <c r="B30" s="128" t="s">
        <v>237</v>
      </c>
      <c r="C30" s="17" t="s">
        <v>236</v>
      </c>
      <c r="D30" s="17" t="s">
        <v>51</v>
      </c>
      <c r="E30" s="17" t="s">
        <v>73</v>
      </c>
      <c r="F30" s="17" t="s">
        <v>74</v>
      </c>
      <c r="G30" s="17" t="s">
        <v>212</v>
      </c>
      <c r="H30" s="17" t="s">
        <v>213</v>
      </c>
      <c r="I30" s="138">
        <v>30000</v>
      </c>
      <c r="J30" s="138"/>
      <c r="K30" s="138"/>
      <c r="L30" s="138"/>
      <c r="M30" s="138"/>
      <c r="N30" s="138"/>
      <c r="O30" s="138"/>
      <c r="P30" s="138"/>
      <c r="Q30" s="138"/>
      <c r="R30" s="138">
        <v>30000</v>
      </c>
      <c r="S30" s="138"/>
      <c r="T30" s="138"/>
      <c r="U30" s="29"/>
      <c r="V30" s="138"/>
      <c r="W30" s="138">
        <v>30000</v>
      </c>
    </row>
    <row r="31" ht="32.91" customHeight="1">
      <c r="A31" s="17"/>
      <c r="B31" s="17"/>
      <c r="C31" s="17" t="s">
        <v>238</v>
      </c>
      <c r="D31" s="17"/>
      <c r="E31" s="17"/>
      <c r="F31" s="17"/>
      <c r="G31" s="17"/>
      <c r="H31" s="17"/>
      <c r="I31" s="138">
        <v>300000</v>
      </c>
      <c r="J31" s="138">
        <v>300000</v>
      </c>
      <c r="K31" s="138">
        <v>300000</v>
      </c>
      <c r="L31" s="138"/>
      <c r="M31" s="138"/>
      <c r="N31" s="138"/>
      <c r="O31" s="138"/>
      <c r="P31" s="138"/>
      <c r="Q31" s="138"/>
      <c r="R31" s="138"/>
      <c r="S31" s="138"/>
      <c r="T31" s="138"/>
      <c r="U31" s="29"/>
      <c r="V31" s="138"/>
      <c r="W31" s="138"/>
    </row>
    <row r="32" ht="32.91" customHeight="1">
      <c r="A32" s="17" t="s">
        <v>239</v>
      </c>
      <c r="B32" s="128" t="s">
        <v>240</v>
      </c>
      <c r="C32" s="17" t="s">
        <v>238</v>
      </c>
      <c r="D32" s="17" t="s">
        <v>51</v>
      </c>
      <c r="E32" s="17" t="s">
        <v>69</v>
      </c>
      <c r="F32" s="17" t="s">
        <v>70</v>
      </c>
      <c r="G32" s="17" t="s">
        <v>241</v>
      </c>
      <c r="H32" s="17" t="s">
        <v>242</v>
      </c>
      <c r="I32" s="138">
        <v>300000</v>
      </c>
      <c r="J32" s="138">
        <v>300000</v>
      </c>
      <c r="K32" s="138">
        <v>300000</v>
      </c>
      <c r="L32" s="138"/>
      <c r="M32" s="138"/>
      <c r="N32" s="138"/>
      <c r="O32" s="138"/>
      <c r="P32" s="138"/>
      <c r="Q32" s="138"/>
      <c r="R32" s="138"/>
      <c r="S32" s="138"/>
      <c r="T32" s="138"/>
      <c r="U32" s="29"/>
      <c r="V32" s="138"/>
      <c r="W32" s="138"/>
    </row>
    <row r="33" ht="18.75" customHeight="1">
      <c r="A33" s="130" t="s">
        <v>110</v>
      </c>
      <c r="B33" s="131"/>
      <c r="C33" s="131"/>
      <c r="D33" s="131"/>
      <c r="E33" s="131"/>
      <c r="F33" s="131"/>
      <c r="G33" s="131"/>
      <c r="H33" s="132"/>
      <c r="I33" s="138">
        <v>1635447.64</v>
      </c>
      <c r="J33" s="138">
        <v>624000</v>
      </c>
      <c r="K33" s="138">
        <v>624000</v>
      </c>
      <c r="L33" s="138"/>
      <c r="M33" s="138"/>
      <c r="N33" s="138">
        <v>666447.64</v>
      </c>
      <c r="O33" s="138"/>
      <c r="P33" s="138"/>
      <c r="Q33" s="138"/>
      <c r="R33" s="138">
        <v>345000</v>
      </c>
      <c r="S33" s="138"/>
      <c r="T33" s="138"/>
      <c r="U33" s="29"/>
      <c r="V33" s="138"/>
      <c r="W33" s="138">
        <v>345000</v>
      </c>
    </row>
  </sheetData>
  <mergeCells>
    <mergeCell ref="E4:E6"/>
    <mergeCell ref="Q4:Q6"/>
    <mergeCell ref="R4:W4"/>
    <mergeCell ref="R5:R6"/>
    <mergeCell ref="S5:S6"/>
    <mergeCell ref="T5:T6"/>
    <mergeCell ref="V5:V6"/>
    <mergeCell ref="W5:W6"/>
    <mergeCell ref="A33:H33"/>
    <mergeCell ref="U5:U6"/>
    <mergeCell ref="A2:W2"/>
    <mergeCell ref="F4:F6"/>
    <mergeCell ref="A4:A6"/>
    <mergeCell ref="C4:C6"/>
    <mergeCell ref="M5:M6"/>
    <mergeCell ref="J4:M4"/>
    <mergeCell ref="D4:D6"/>
    <mergeCell ref="G4:G6"/>
    <mergeCell ref="H4:H6"/>
    <mergeCell ref="I4:I6"/>
    <mergeCell ref="L5:L6"/>
    <mergeCell ref="N4:P4"/>
    <mergeCell ref="N5:N6"/>
    <mergeCell ref="O5:O6"/>
    <mergeCell ref="P5:P6"/>
    <mergeCell ref="B4:B6"/>
    <mergeCell ref="J5:K5"/>
    <mergeCell ref="A3:I3"/>
  </mergeCells>
  <extLst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7579911-8AE5-45BA-4B7B-1E1E4663BF65}" mc:Ignorable="x14ac xr xr2 xr3">
  <sheetPr>
    <outlinePr summaryRight="0"/>
  </sheetPr>
  <dimension ref="A1:J19"/>
  <sheetViews>
    <sheetView showZeros="0" topLeftCell="A1" workbookViewId="0" tabSelected="1">
      <selection activeCell="A1" sqref="A1"/>
    </sheetView>
  </sheetViews>
  <sheetFormatPr defaultRowHeight="12" defaultColWidth="9.140625" customHeight="1"/>
  <cols>
    <col min="1" max="1" width="34.28125" customWidth="1"/>
    <col min="2" max="2" width="29.00390625" customWidth="1"/>
    <col min="3" max="3" width="17.171875" customWidth="1"/>
    <col min="4" max="4" width="21.03125" customWidth="1"/>
    <col min="5" max="5" width="23.57421875" customWidth="1"/>
    <col min="6" max="6" width="11.28125" customWidth="1"/>
    <col min="7" max="7" width="10.3125" customWidth="1"/>
    <col min="8" max="8" width="9.3125" customWidth="1"/>
    <col min="9" max="9" width="13.421875" customWidth="1"/>
    <col min="10" max="10" width="27.453125" customWidth="1"/>
  </cols>
  <sheetData>
    <row r="1" ht="12" customHeight="1">
      <c r="J1" s="139" t="s">
        <v>243</v>
      </c>
    </row>
    <row r="2" ht="28.5" customHeight="1">
      <c r="A2" s="2" t="s">
        <v>244</v>
      </c>
      <c r="B2" s="38"/>
      <c r="C2" s="38"/>
      <c r="D2" s="38"/>
      <c r="E2" s="38"/>
      <c r="F2" s="39"/>
      <c r="G2" s="38"/>
      <c r="H2" s="39"/>
      <c r="I2" s="39"/>
      <c r="J2" s="38"/>
    </row>
    <row r="3" ht="15" customHeight="1">
      <c r="A3" s="114" t="str">
        <f>"单位名称："&amp;"云南省科学技术发展研究院"</f>
        <v>单位名称：云南省科学技术发展研究院</v>
      </c>
    </row>
    <row r="4" ht="14.25" customHeight="1">
      <c r="A4" s="140" t="s">
        <v>245</v>
      </c>
      <c r="B4" s="140" t="s">
        <v>246</v>
      </c>
      <c r="C4" s="140" t="s">
        <v>247</v>
      </c>
      <c r="D4" s="140" t="s">
        <v>248</v>
      </c>
      <c r="E4" s="140" t="s">
        <v>249</v>
      </c>
      <c r="F4" s="81" t="s">
        <v>250</v>
      </c>
      <c r="G4" s="140" t="s">
        <v>251</v>
      </c>
      <c r="H4" s="81" t="s">
        <v>252</v>
      </c>
      <c r="I4" s="81" t="s">
        <v>253</v>
      </c>
      <c r="J4" s="140" t="s">
        <v>254</v>
      </c>
    </row>
    <row r="5" ht="14.25" customHeight="1">
      <c r="A5" s="122">
        <v>1</v>
      </c>
      <c r="B5" s="140">
        <v>2</v>
      </c>
      <c r="C5" s="140">
        <v>3</v>
      </c>
      <c r="D5" s="140">
        <v>4</v>
      </c>
      <c r="E5" s="140">
        <v>5</v>
      </c>
      <c r="F5" s="81">
        <v>6</v>
      </c>
      <c r="G5" s="140">
        <v>7</v>
      </c>
      <c r="H5" s="81">
        <v>8</v>
      </c>
      <c r="I5" s="81">
        <v>9</v>
      </c>
      <c r="J5" s="140">
        <v>10</v>
      </c>
    </row>
    <row r="6" ht="15" customHeight="1">
      <c r="A6" s="141" t="s">
        <v>51</v>
      </c>
      <c r="B6" s="142"/>
      <c r="C6" s="142"/>
      <c r="D6" s="142"/>
      <c r="E6" s="143"/>
      <c r="F6" s="144"/>
      <c r="G6" s="143"/>
      <c r="H6" s="144"/>
      <c r="I6" s="144"/>
      <c r="J6" s="143"/>
    </row>
    <row r="7" ht="33.75" customHeight="1">
      <c r="A7" s="145" t="s">
        <v>231</v>
      </c>
      <c r="B7" s="146" t="s">
        <v>255</v>
      </c>
      <c r="C7" s="146" t="s">
        <v>256</v>
      </c>
      <c r="D7" s="146" t="s">
        <v>257</v>
      </c>
      <c r="E7" s="147" t="s">
        <v>258</v>
      </c>
      <c r="F7" s="146" t="s">
        <v>259</v>
      </c>
      <c r="G7" s="147" t="s">
        <v>133</v>
      </c>
      <c r="H7" s="146" t="s">
        <v>260</v>
      </c>
      <c r="I7" s="146" t="s">
        <v>261</v>
      </c>
      <c r="J7" s="147" t="s">
        <v>262</v>
      </c>
    </row>
    <row r="8" ht="33.75" customHeight="1">
      <c r="A8" s="145" t="s">
        <v>231</v>
      </c>
      <c r="B8" s="146" t="s">
        <v>255</v>
      </c>
      <c r="C8" s="146" t="s">
        <v>263</v>
      </c>
      <c r="D8" s="146" t="s">
        <v>264</v>
      </c>
      <c r="E8" s="147" t="s">
        <v>265</v>
      </c>
      <c r="F8" s="146" t="s">
        <v>259</v>
      </c>
      <c r="G8" s="147" t="s">
        <v>266</v>
      </c>
      <c r="H8" s="146" t="s">
        <v>267</v>
      </c>
      <c r="I8" s="146" t="s">
        <v>261</v>
      </c>
      <c r="J8" s="147" t="s">
        <v>268</v>
      </c>
    </row>
    <row r="9" ht="33.75" customHeight="1">
      <c r="A9" s="145" t="s">
        <v>231</v>
      </c>
      <c r="B9" s="146" t="s">
        <v>255</v>
      </c>
      <c r="C9" s="146" t="s">
        <v>269</v>
      </c>
      <c r="D9" s="146" t="s">
        <v>270</v>
      </c>
      <c r="E9" s="147" t="s">
        <v>270</v>
      </c>
      <c r="F9" s="146" t="s">
        <v>259</v>
      </c>
      <c r="G9" s="147" t="s">
        <v>266</v>
      </c>
      <c r="H9" s="146" t="s">
        <v>267</v>
      </c>
      <c r="I9" s="146" t="s">
        <v>271</v>
      </c>
      <c r="J9" s="147" t="s">
        <v>272</v>
      </c>
    </row>
    <row r="10" ht="33.75" customHeight="1">
      <c r="A10" s="145" t="s">
        <v>236</v>
      </c>
      <c r="B10" s="146" t="s">
        <v>273</v>
      </c>
      <c r="C10" s="146" t="s">
        <v>256</v>
      </c>
      <c r="D10" s="146" t="s">
        <v>257</v>
      </c>
      <c r="E10" s="147" t="s">
        <v>274</v>
      </c>
      <c r="F10" s="146" t="s">
        <v>275</v>
      </c>
      <c r="G10" s="147" t="s">
        <v>132</v>
      </c>
      <c r="H10" s="146" t="s">
        <v>276</v>
      </c>
      <c r="I10" s="146" t="s">
        <v>261</v>
      </c>
      <c r="J10" s="147" t="s">
        <v>277</v>
      </c>
    </row>
    <row r="11" ht="33.75" customHeight="1">
      <c r="A11" s="145" t="s">
        <v>236</v>
      </c>
      <c r="B11" s="146" t="s">
        <v>273</v>
      </c>
      <c r="C11" s="146" t="s">
        <v>256</v>
      </c>
      <c r="D11" s="146" t="s">
        <v>257</v>
      </c>
      <c r="E11" s="147" t="s">
        <v>278</v>
      </c>
      <c r="F11" s="146" t="s">
        <v>275</v>
      </c>
      <c r="G11" s="147" t="s">
        <v>279</v>
      </c>
      <c r="H11" s="146" t="s">
        <v>267</v>
      </c>
      <c r="I11" s="146" t="s">
        <v>261</v>
      </c>
      <c r="J11" s="147" t="s">
        <v>280</v>
      </c>
    </row>
    <row r="12" ht="33.75" customHeight="1">
      <c r="A12" s="145" t="s">
        <v>236</v>
      </c>
      <c r="B12" s="146" t="s">
        <v>273</v>
      </c>
      <c r="C12" s="146" t="s">
        <v>256</v>
      </c>
      <c r="D12" s="146" t="s">
        <v>257</v>
      </c>
      <c r="E12" s="147" t="s">
        <v>281</v>
      </c>
      <c r="F12" s="146" t="s">
        <v>275</v>
      </c>
      <c r="G12" s="147" t="s">
        <v>132</v>
      </c>
      <c r="H12" s="146" t="s">
        <v>276</v>
      </c>
      <c r="I12" s="146" t="s">
        <v>261</v>
      </c>
      <c r="J12" s="147" t="s">
        <v>282</v>
      </c>
    </row>
    <row r="13" ht="33.75" customHeight="1">
      <c r="A13" s="145" t="s">
        <v>236</v>
      </c>
      <c r="B13" s="146" t="s">
        <v>273</v>
      </c>
      <c r="C13" s="146" t="s">
        <v>256</v>
      </c>
      <c r="D13" s="146" t="s">
        <v>283</v>
      </c>
      <c r="E13" s="147" t="s">
        <v>284</v>
      </c>
      <c r="F13" s="146" t="s">
        <v>259</v>
      </c>
      <c r="G13" s="147" t="s">
        <v>266</v>
      </c>
      <c r="H13" s="146" t="s">
        <v>267</v>
      </c>
      <c r="I13" s="146" t="s">
        <v>261</v>
      </c>
      <c r="J13" s="147" t="s">
        <v>285</v>
      </c>
    </row>
    <row r="14" ht="33.75" customHeight="1">
      <c r="A14" s="145" t="s">
        <v>236</v>
      </c>
      <c r="B14" s="146" t="s">
        <v>273</v>
      </c>
      <c r="C14" s="146" t="s">
        <v>263</v>
      </c>
      <c r="D14" s="146" t="s">
        <v>264</v>
      </c>
      <c r="E14" s="147" t="s">
        <v>286</v>
      </c>
      <c r="F14" s="146" t="s">
        <v>275</v>
      </c>
      <c r="G14" s="147" t="s">
        <v>279</v>
      </c>
      <c r="H14" s="146" t="s">
        <v>267</v>
      </c>
      <c r="I14" s="146" t="s">
        <v>261</v>
      </c>
      <c r="J14" s="147" t="s">
        <v>287</v>
      </c>
    </row>
    <row r="15" ht="33.75" customHeight="1">
      <c r="A15" s="145" t="s">
        <v>236</v>
      </c>
      <c r="B15" s="146" t="s">
        <v>273</v>
      </c>
      <c r="C15" s="146" t="s">
        <v>269</v>
      </c>
      <c r="D15" s="146" t="s">
        <v>270</v>
      </c>
      <c r="E15" s="147" t="s">
        <v>270</v>
      </c>
      <c r="F15" s="146" t="s">
        <v>275</v>
      </c>
      <c r="G15" s="147" t="s">
        <v>288</v>
      </c>
      <c r="H15" s="146" t="s">
        <v>267</v>
      </c>
      <c r="I15" s="146" t="s">
        <v>261</v>
      </c>
      <c r="J15" s="147" t="s">
        <v>289</v>
      </c>
    </row>
    <row r="16" ht="33.75" customHeight="1">
      <c r="A16" s="145" t="s">
        <v>238</v>
      </c>
      <c r="B16" s="146" t="s">
        <v>290</v>
      </c>
      <c r="C16" s="146" t="s">
        <v>256</v>
      </c>
      <c r="D16" s="146" t="s">
        <v>257</v>
      </c>
      <c r="E16" s="147" t="s">
        <v>291</v>
      </c>
      <c r="F16" s="146" t="s">
        <v>275</v>
      </c>
      <c r="G16" s="147" t="s">
        <v>131</v>
      </c>
      <c r="H16" s="146" t="s">
        <v>292</v>
      </c>
      <c r="I16" s="146" t="s">
        <v>261</v>
      </c>
      <c r="J16" s="147" t="s">
        <v>293</v>
      </c>
    </row>
    <row r="17" ht="33.75" customHeight="1">
      <c r="A17" s="145" t="s">
        <v>238</v>
      </c>
      <c r="B17" s="146" t="s">
        <v>290</v>
      </c>
      <c r="C17" s="146" t="s">
        <v>263</v>
      </c>
      <c r="D17" s="146" t="s">
        <v>264</v>
      </c>
      <c r="E17" s="147" t="s">
        <v>294</v>
      </c>
      <c r="F17" s="146" t="s">
        <v>259</v>
      </c>
      <c r="G17" s="147" t="s">
        <v>295</v>
      </c>
      <c r="H17" s="146"/>
      <c r="I17" s="146" t="s">
        <v>271</v>
      </c>
      <c r="J17" s="147" t="s">
        <v>296</v>
      </c>
    </row>
    <row r="18" ht="33.75" customHeight="1">
      <c r="A18" s="145" t="s">
        <v>238</v>
      </c>
      <c r="B18" s="146" t="s">
        <v>290</v>
      </c>
      <c r="C18" s="146" t="s">
        <v>263</v>
      </c>
      <c r="D18" s="146" t="s">
        <v>264</v>
      </c>
      <c r="E18" s="147" t="s">
        <v>297</v>
      </c>
      <c r="F18" s="146" t="s">
        <v>259</v>
      </c>
      <c r="G18" s="147" t="s">
        <v>298</v>
      </c>
      <c r="H18" s="146"/>
      <c r="I18" s="146" t="s">
        <v>271</v>
      </c>
      <c r="J18" s="147" t="s">
        <v>299</v>
      </c>
    </row>
    <row r="19" ht="33.75" customHeight="1">
      <c r="A19" s="145" t="s">
        <v>238</v>
      </c>
      <c r="B19" s="146" t="s">
        <v>290</v>
      </c>
      <c r="C19" s="146" t="s">
        <v>269</v>
      </c>
      <c r="D19" s="146" t="s">
        <v>270</v>
      </c>
      <c r="E19" s="147" t="s">
        <v>270</v>
      </c>
      <c r="F19" s="146" t="s">
        <v>275</v>
      </c>
      <c r="G19" s="147" t="s">
        <v>288</v>
      </c>
      <c r="H19" s="146" t="s">
        <v>267</v>
      </c>
      <c r="I19" s="146" t="s">
        <v>261</v>
      </c>
      <c r="J19" s="147" t="s">
        <v>300</v>
      </c>
    </row>
  </sheetData>
  <mergeCells>
    <mergeCell ref="A2:J2"/>
    <mergeCell ref="A3:H3"/>
    <mergeCell ref="A7:A9"/>
    <mergeCell ref="B7:B9"/>
    <mergeCell ref="A10:A15"/>
    <mergeCell ref="B10:B15"/>
    <mergeCell ref="A16:A19"/>
    <mergeCell ref="B16:B19"/>
  </mergeCells>
  <extLst/>
</worksheet>
</file>