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<sst xmlns="http://schemas.openxmlformats.org/spreadsheetml/2006/main" count="1136" uniqueCount="409">
  <si>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</si>
  <si>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</si>
  <si>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</si>
  <si>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</si>
  <si>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</si>
  <si>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</si>
  <si>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</si>
  <si>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</si>
  <si>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</si>
  <si>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</si>
  <si>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</si>
  <si>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</si>
  <si>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</si>
  <si>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</si>
  <si>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</si>
  <si>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</si>
  <si>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</si>
  <si>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</si>
  <si>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</si>
  <si>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</si>
  <si>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</si>
  <si>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</si>
  <si>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</si>
  <si>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</si>
  <si>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</si>
  <si>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</si>
  <si>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</si>
  <si>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</si>
  <si>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</si>
  <si>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</si>
  <si>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</si>
  <si>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</si>
  <si>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</si>
  <si>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</si>
  <si>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</si>
  <si>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</si>
  <si>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</si>
  <si>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</si>
  <si>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</si>
  <si>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</si>
  <si>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</si>
  <si>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</si>
  <si>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</si>
  <si>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</si>
  <si>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</si>
  <si>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106008</t>
  </si>
  <si>
    <t>云南省农村科技服务中心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</si>
  <si>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</si>
  <si>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</si>
  <si>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</si>
  <si>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</si>
  <si>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</si>
  <si>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</si>
  <si>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</si>
  <si>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</si>
  <si>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</si>
  <si>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</si>
  <si>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</si>
  <si>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</si>
  <si>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</si>
  <si>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</si>
  <si>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</si>
  <si>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20602</t>
  </si>
  <si>
    <t>基础研究</t>
  </si>
  <si>
    <t>2060206</t>
  </si>
  <si>
    <t>专项基础科研</t>
  </si>
  <si>
    <t>2060208</t>
  </si>
  <si>
    <t>科技人才队伍建设</t>
  </si>
  <si>
    <t>20605</t>
  </si>
  <si>
    <t>科技条件与服务</t>
  </si>
  <si>
    <t>2060501</t>
  </si>
  <si>
    <t>机构运行</t>
  </si>
  <si>
    <t>2060502</t>
  </si>
  <si>
    <t>技术创新服务体系</t>
  </si>
  <si>
    <t>2060503</t>
  </si>
  <si>
    <t>科技条件专项</t>
  </si>
  <si>
    <t>20609</t>
  </si>
  <si>
    <t>科技重大项目</t>
  </si>
  <si>
    <t>2060902</t>
  </si>
  <si>
    <t>重点研发计划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</si>
  <si>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</si>
  <si>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</si>
  <si>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</si>
  <si>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</si>
  <si>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</si>
  <si>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</si>
  <si>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</si>
  <si>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</si>
  <si>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</si>
  <si>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</si>
  <si>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</si>
  <si>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</si>
  <si>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</si>
  <si>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</si>
  <si>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</si>
  <si>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</si>
  <si>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</si>
  <si>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</si>
  <si>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</si>
  <si>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</si>
  <si>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</si>
  <si>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</si>
  <si>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</si>
  <si>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</si>
  <si>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</si>
  <si>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</si>
  <si>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</si>
  <si>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</si>
  <si>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</si>
  <si>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</si>
  <si>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</si>
  <si>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</si>
  <si>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</si>
  <si>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</si>
  <si>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</si>
  <si>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</si>
  <si>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</si>
  <si>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</si>
  <si>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</si>
  <si>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</si>
  <si>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</si>
  <si>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</si>
  <si>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</si>
  <si>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</si>
  <si>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</si>
  <si>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</si>
  <si>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</si>
  <si>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</si>
  <si>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</si>
  <si>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</si>
  <si>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</si>
  <si>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</si>
  <si>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</si>
  <si>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</si>
  <si>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</si>
  <si>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</si>
  <si>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</si>
  <si>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</si>
  <si>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</si>
  <si>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</si>
  <si>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</si>
  <si>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</si>
  <si>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备注：云南省农村科技服务中心2025年度无一般公共预算“三公”经费支出预算，因此本表为空。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</si>
  <si>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</si>
  <si>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</si>
  <si>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</si>
  <si>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</si>
  <si>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</si>
  <si>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</si>
  <si>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</si>
  <si>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</si>
  <si>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</si>
  <si>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</si>
  <si>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</si>
  <si>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</si>
  <si>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</si>
  <si>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</si>
  <si>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</si>
  <si>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</si>
  <si>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</si>
  <si>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530000210000000031950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</si>
  <si>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</si>
  <si>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</si>
  <si>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</si>
  <si>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</si>
  <si>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</si>
  <si>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</si>
  <si>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</si>
  <si>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</si>
  <si>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</si>
  <si>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530000210000000031951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</si>
  <si>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</si>
  <si>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</si>
  <si>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</si>
  <si>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</si>
  <si>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</si>
  <si>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</si>
  <si>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</si>
  <si>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</si>
  <si>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</si>
  <si>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530000210000000031953</t>
  </si>
  <si>
    <t>30113</t>
  </si>
  <si>
    <t>530000210000000031960</t>
  </si>
  <si>
    <t>工会经费</t>
  </si>
  <si>
    <t>30228</t>
  </si>
  <si>
    <t>530000210000000031961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</si>
  <si>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</si>
  <si>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</si>
  <si>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</si>
  <si>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</si>
  <si>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</si>
  <si>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</si>
  <si>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</si>
  <si>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</si>
  <si>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</si>
  <si>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</si>
  <si>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</si>
  <si>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</si>
  <si>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</si>
  <si>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</si>
  <si>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</si>
  <si>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</si>
  <si>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</si>
  <si>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</si>
  <si>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</si>
  <si>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30229</t>
  </si>
  <si>
    <t>福利费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</si>
  <si>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</si>
  <si>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</si>
  <si>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</si>
  <si>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</si>
  <si>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</si>
  <si>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</si>
  <si>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</si>
  <si>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</si>
  <si>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2024年“三区”科技人才科技项目资金</t>
  </si>
  <si>
    <t>事业发展类</t>
  </si>
  <si>
    <t>530000241100002997315</t>
  </si>
  <si>
    <t>30218</t>
  </si>
  <si>
    <t>专用材料费</t>
  </si>
  <si>
    <t>2024年“三区”科技人才支持计划提前批资金</t>
  </si>
  <si>
    <t>专项业务类</t>
  </si>
  <si>
    <t>530000241100002418540</t>
  </si>
  <si>
    <t>2024年第二批“三区”科技人才支持计划资金</t>
  </si>
  <si>
    <t>530000241100003009970</t>
  </si>
  <si>
    <t>2024年第三批高层次科技人才培养引进专项资金</t>
  </si>
  <si>
    <t>530000241100003007890</t>
  </si>
  <si>
    <t>30202</t>
  </si>
  <si>
    <t>印刷费</t>
  </si>
  <si>
    <t>2024年第三批重点研发（农业领域）专项资金</t>
  </si>
  <si>
    <t>530000241100003015794</t>
  </si>
  <si>
    <t>30214</t>
  </si>
  <si>
    <t>租赁费</t>
  </si>
  <si>
    <t>30215</t>
  </si>
  <si>
    <t>会议费</t>
  </si>
  <si>
    <t>30227</t>
  </si>
  <si>
    <t>委托业务费</t>
  </si>
  <si>
    <t>2024年第一批基础研究计划专项资金</t>
  </si>
  <si>
    <t>530000241100002788305</t>
  </si>
  <si>
    <t>2024年度第四批研发投入提升工程专项资金</t>
  </si>
  <si>
    <t>530000241100003243014</t>
  </si>
  <si>
    <t>其他人员支出</t>
  </si>
  <si>
    <t>民生类</t>
  </si>
  <si>
    <t>530000231100001072147</t>
  </si>
  <si>
    <t>30199</t>
  </si>
  <si>
    <t>其他工资福利支出</t>
  </si>
  <si>
    <t>省农村中心其他事业收入专项资金</t>
  </si>
  <si>
    <t>530000221100000140391</t>
  </si>
  <si>
    <t>31002</t>
  </si>
  <si>
    <t>办公设备购置</t>
  </si>
  <si>
    <t>因公出国（境）专项经费</t>
  </si>
  <si>
    <t>因公出国（境）经费</t>
  </si>
  <si>
    <t>530000231100001526039</t>
  </si>
  <si>
    <t>30212</t>
  </si>
  <si>
    <t>因公出国（境）费用</t>
  </si>
  <si>
    <t>政务信息化运维服务项目补助资金</t>
  </si>
  <si>
    <t>专业信息系统运行维护费</t>
  </si>
  <si>
    <t>530000251100003236504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</si>
  <si>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</si>
  <si>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</si>
  <si>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</si>
  <si>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</si>
  <si>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</si>
  <si>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</si>
  <si>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</si>
  <si>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</si>
  <si>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</si>
  <si>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</si>
  <si>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</si>
  <si>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</si>
  <si>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1.揭示不同景观中人工养殖胡蜂条件下胡蜂食性差异，撰写科研论文1篇，申请专利1项。
2.支撑省科技厅相关职能工作，当年承担的相关工作报告完成率大于等于90%。</t>
  </si>
  <si>
    <t>产出指标</t>
  </si>
  <si>
    <t>数量指标</t>
  </si>
  <si>
    <t>撰写论文</t>
  </si>
  <si>
    <t>=</t>
  </si>
  <si>
    <t>1.00</t>
  </si>
  <si>
    <t>篇</t>
  </si>
  <si>
    <t>定量指标</t>
  </si>
  <si>
    <t>“人工养殖的黄脚胡蜂对不同景观中昆虫群落的影响研究”项目指标</t>
  </si>
  <si>
    <t>申请专利</t>
  </si>
  <si>
    <t>项</t>
  </si>
  <si>
    <t>质量指标</t>
  </si>
  <si>
    <t>相关工作报告完成率</t>
  </si>
  <si>
    <t>&gt;=</t>
  </si>
  <si>
    <t>90</t>
  </si>
  <si>
    <t>%</t>
  </si>
  <si>
    <t>反映工作报告完成率</t>
  </si>
  <si>
    <t>效益指标</t>
  </si>
  <si>
    <t>生态效益</t>
  </si>
  <si>
    <t>黄脚胡蜂食性测定数量</t>
  </si>
  <si>
    <t>20</t>
  </si>
  <si>
    <t>个</t>
  </si>
  <si>
    <t>满意度指标</t>
  </si>
  <si>
    <t>服务对象满意度</t>
  </si>
  <si>
    <t>反映服务对象对研究工作的整体满意情况。服务对象满意度=（对研究工作的整体满意的人数/问卷调查人数）*100%</t>
  </si>
  <si>
    <t>完成“联合共建中国斯里兰卡特色植物资源研发实验室”项目实验室设备调试，技术人员培训，配合斯方做好设备维护及后续研发工作的开展</t>
  </si>
  <si>
    <t>出访团组批次</t>
  </si>
  <si>
    <t>次/团组</t>
  </si>
  <si>
    <t>反映年度组织出访批次和团组的数量情况。</t>
  </si>
  <si>
    <t>社会效益</t>
  </si>
  <si>
    <t>促成成果数</t>
  </si>
  <si>
    <t>反映出访团组出访促进成果达成的数量情况，如提出建设性意见、建议的数量等。</t>
  </si>
  <si>
    <t>反映服务对象满意度</t>
  </si>
  <si>
    <t>保障OA办公系统运行稳定，提高线上办公效率，不断优化各业务板块管理逻辑；提升OA办公系统信息安全性，系统符合《GBT22239-2019信息安全技术网络安全等级保护基本要求》，并完成网络安全二级等保定级备案。</t>
  </si>
  <si>
    <t>信息数据安全</t>
  </si>
  <si>
    <t>100</t>
  </si>
  <si>
    <t>反映信息系统相关数据安全的保障情况。</t>
  </si>
  <si>
    <t>可持续影响</t>
  </si>
  <si>
    <t>系统正常使用年限</t>
  </si>
  <si>
    <t>年</t>
  </si>
  <si>
    <t>反映系统正常使用期限。</t>
  </si>
  <si>
    <t>使用人员满意度度</t>
  </si>
  <si>
    <t>95</t>
  </si>
  <si>
    <t>反映使用对象对信息系统使用的满意度。
使用人员满意度=（对信息系统满意的使用人员/问卷调查人数）*100%</t>
  </si>
  <si>
    <t>做好本单位编外人员经费保障，按规定落实待遇，支持单位正常履职。</t>
  </si>
  <si>
    <t>编外人员支出发放人数</t>
  </si>
  <si>
    <t>人</t>
  </si>
  <si>
    <t>反映单位实际支出编外人员数量。</t>
  </si>
  <si>
    <t>单位运转</t>
  </si>
  <si>
    <t>正常运转</t>
  </si>
  <si>
    <t>定性指标</t>
  </si>
  <si>
    <t>反映单位运转情况。</t>
  </si>
  <si>
    <t>单位人员满意度</t>
  </si>
  <si>
    <t>反映单位编外人员对人员支出发放的满意程度。</t>
  </si>
  <si>
    <t>预算06表</t>
  </si>
  <si>
    <t>2025年部门政府性基金预算支出预算表</t>
  </si>
  <si>
    <t>政府性基金预算支出</t>
  </si>
  <si>
    <t>备注：云南省农村科技服务中心2025年度无政府性基金支出预算，因此本表为空。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</si>
  <si>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</si>
  <si>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</si>
  <si>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</si>
  <si>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</si>
  <si>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</si>
  <si>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</si>
  <si>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</si>
  <si>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</si>
  <si>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</si>
  <si>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</si>
  <si>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</si>
  <si>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</si>
  <si>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</si>
  <si>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A05040101 复印纸</t>
  </si>
  <si>
    <t>箱</t>
  </si>
  <si>
    <t>办公设备采购</t>
  </si>
  <si>
    <t>A02010105 台式计算机</t>
  </si>
  <si>
    <t>台</t>
  </si>
  <si>
    <t>A02010508 移动存储设备</t>
  </si>
  <si>
    <t>预算08表</t>
  </si>
  <si>
    <t>2025年部门政府购买服务预算表</t>
  </si>
  <si>
    <t>政府购买服务项目</t>
  </si>
  <si>
    <t>政府购买服务目录</t>
  </si>
  <si>
    <t>备注：云南省农村科技服务中心2025年度无政府购买服务预算，因此本表为空。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</si>
  <si>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</si>
  <si>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</si>
  <si>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</si>
  <si>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</si>
  <si>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</si>
  <si>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</si>
  <si>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</si>
  <si>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</si>
  <si>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</si>
  <si>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</si>
  <si>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</si>
  <si>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</si>
  <si>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</si>
  <si>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</si>
  <si>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</si>
  <si>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</si>
  <si>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</si>
  <si>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</si>
  <si>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</si>
  <si>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</si>
  <si>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</si>
  <si>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</si>
  <si>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</si>
  <si>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</si>
  <si>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备注：云南省农村科技服务中心2025年度无对下转移支付预算，因此本表为空。</t>
  </si>
  <si>
    <t>预算09-2表</t>
  </si>
  <si>
    <t>2025年省对下转移支付绩效目标表</t>
  </si>
  <si>
    <t>备注：云南省农村科技服务中心2025年度无对下转移支付绩效目标，因此本表为空。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</si>
  <si>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</si>
  <si>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</si>
  <si>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</si>
  <si>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</si>
  <si>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</si>
  <si>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</si>
  <si>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</si>
  <si>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</si>
  <si>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</si>
  <si>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</si>
  <si>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</si>
  <si>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</si>
  <si>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</si>
  <si>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移动硬盘</t>
  </si>
  <si>
    <t>预算11表</t>
  </si>
  <si>
    <t>2025年中央转移支付补助项目支出预算表</t>
  </si>
  <si>
    <t>上级补助</t>
  </si>
  <si>
    <t>2025年“三区”科技人才（提前批）培养工作经费</t>
  </si>
  <si>
    <t>2025年“三区”科技人才（提前批）资金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</si>
  <si>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</si>
  <si>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</si>
  <si>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</si>
  <si>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</si>
  <si>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</si>
  <si>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</si>
  <si>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223 专业信息系统运行维护费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</si>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</sst>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  <xf numFmtId="0" fontId="7" fillId="0" borderId="0">
      <alignment vertical="top"/>
      <protection locked="0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3" fillId="0" borderId="0" xfId="57" applyFont="1" applyFill="1" applyBorder="1" applyAlignment="1" applyProtection="1"/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4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6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49" fontId="21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6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D10" sqref="D10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7" t="s">
        <v>0</v>
      </c>
    </row>
    <row r="2" ht="36" customHeight="1" spans="1:4">
      <c r="A2" s="42" t="s">
        <v>1</v>
      </c>
      <c r="B2" s="167"/>
      <c r="C2" s="167"/>
      <c r="D2" s="167"/>
    </row>
    <row r="3" ht="21" customHeight="1" spans="1:4">
      <c r="A3" s="89" t="str">
        <f>"单位名称："&amp;"云南省农村科技服务中心"</f>
        <v>单位名称：云南省农村科技服务中心</v>
      </c>
      <c r="B3" s="133"/>
      <c r="C3" s="133"/>
      <c r="D3" s="96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1">
        <v>4472309.97</v>
      </c>
      <c r="C7" s="23" t="str">
        <f>"一"&amp;"、"&amp;"科学技术支出"</f>
        <v>一、科学技术支出</v>
      </c>
      <c r="D7" s="121">
        <v>4584648.84</v>
      </c>
    </row>
    <row r="8" ht="25.4" customHeight="1" spans="1:4">
      <c r="A8" s="144" t="s">
        <v>9</v>
      </c>
      <c r="B8" s="121"/>
      <c r="C8" s="23" t="str">
        <f>"二"&amp;"、"&amp;"社会保障和就业支出"</f>
        <v>二、社会保障和就业支出</v>
      </c>
      <c r="D8" s="121">
        <v>431357.34</v>
      </c>
    </row>
    <row r="9" ht="25.4" customHeight="1" spans="1:4">
      <c r="A9" s="144" t="s">
        <v>10</v>
      </c>
      <c r="B9" s="121"/>
      <c r="C9" s="23" t="str">
        <f>"三"&amp;"、"&amp;"卫生健康支出"</f>
        <v>三、卫生健康支出</v>
      </c>
      <c r="D9" s="121">
        <v>480295.77</v>
      </c>
    </row>
    <row r="10" ht="25.4" customHeight="1" spans="1:4">
      <c r="A10" s="144" t="s">
        <v>11</v>
      </c>
      <c r="B10" s="88"/>
      <c r="C10" s="23" t="str">
        <f>"四"&amp;"、"&amp;"住房保障支出"</f>
        <v>四、住房保障支出</v>
      </c>
      <c r="D10" s="121">
        <v>270138.96</v>
      </c>
    </row>
    <row r="11" ht="25.4" customHeight="1" spans="1:4">
      <c r="A11" s="144" t="s">
        <v>12</v>
      </c>
      <c r="B11" s="121">
        <v>480000</v>
      </c>
      <c r="C11" s="23"/>
      <c r="D11" s="121"/>
    </row>
    <row r="12" ht="25.4" customHeight="1" spans="1:4">
      <c r="A12" s="144" t="s">
        <v>13</v>
      </c>
      <c r="B12" s="88"/>
      <c r="C12" s="23"/>
      <c r="D12" s="121"/>
    </row>
    <row r="13" ht="25.4" customHeight="1" spans="1:4">
      <c r="A13" s="144" t="s">
        <v>14</v>
      </c>
      <c r="B13" s="88"/>
      <c r="C13" s="23"/>
      <c r="D13" s="121"/>
    </row>
    <row r="14" ht="25.4" customHeight="1" spans="1:4">
      <c r="A14" s="144" t="s">
        <v>15</v>
      </c>
      <c r="B14" s="88"/>
      <c r="C14" s="23"/>
      <c r="D14" s="121"/>
    </row>
    <row r="15" ht="25.4" customHeight="1" spans="1:4">
      <c r="A15" s="168" t="s">
        <v>16</v>
      </c>
      <c r="B15" s="88"/>
      <c r="C15" s="23"/>
      <c r="D15" s="121"/>
    </row>
    <row r="16" ht="25.4" customHeight="1" spans="1:4">
      <c r="A16" s="168" t="s">
        <v>17</v>
      </c>
      <c r="B16" s="121">
        <v>480000</v>
      </c>
      <c r="C16" s="23"/>
      <c r="D16" s="121"/>
    </row>
    <row r="17" ht="25.4" customHeight="1" spans="1:4">
      <c r="A17" s="169" t="s">
        <v>18</v>
      </c>
      <c r="B17" s="140">
        <v>4952309.97</v>
      </c>
      <c r="C17" s="141" t="s">
        <v>19</v>
      </c>
      <c r="D17" s="140">
        <v>5766440.91</v>
      </c>
    </row>
    <row r="18" ht="25.4" customHeight="1" spans="1:4">
      <c r="A18" s="170" t="s">
        <v>20</v>
      </c>
      <c r="B18" s="140">
        <v>814130.94</v>
      </c>
      <c r="C18" s="171" t="s">
        <v>21</v>
      </c>
      <c r="D18" s="172"/>
    </row>
    <row r="19" ht="25.4" customHeight="1" spans="1:4">
      <c r="A19" s="173" t="s">
        <v>22</v>
      </c>
      <c r="B19" s="121">
        <v>644430.94</v>
      </c>
      <c r="C19" s="142" t="s">
        <v>22</v>
      </c>
      <c r="D19" s="88"/>
    </row>
    <row r="20" ht="25.4" customHeight="1" spans="1:4">
      <c r="A20" s="173" t="s">
        <v>23</v>
      </c>
      <c r="B20" s="121">
        <v>169700</v>
      </c>
      <c r="C20" s="142" t="s">
        <v>24</v>
      </c>
      <c r="D20" s="88"/>
    </row>
    <row r="21" ht="25.4" customHeight="1" spans="1:4">
      <c r="A21" s="174" t="s">
        <v>25</v>
      </c>
      <c r="B21" s="140">
        <v>5766440.91</v>
      </c>
      <c r="C21" s="141" t="s">
        <v>26</v>
      </c>
      <c r="D21" s="136">
        <v>5766440.91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95833333333333" right="0.236111111111111" top="0.590277777777778" bottom="0.550694444444444" header="0.5" footer="0.5"/>
  <pageSetup paperSize="9" scale="83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3" t="s">
        <v>324</v>
      </c>
    </row>
    <row r="2" ht="28.5" customHeight="1" spans="1:6">
      <c r="A2" s="27" t="s">
        <v>325</v>
      </c>
      <c r="B2" s="27"/>
      <c r="C2" s="27"/>
      <c r="D2" s="27"/>
      <c r="E2" s="27"/>
      <c r="F2" s="27"/>
    </row>
    <row r="3" ht="15" customHeight="1" spans="1:6">
      <c r="A3" s="98" t="str">
        <f>"单位名称："&amp;"云南省农村科技服务中心"</f>
        <v>单位名称：云南省农村科技服务中心</v>
      </c>
      <c r="B3" s="99"/>
      <c r="C3" s="99"/>
      <c r="D3" s="56"/>
      <c r="E3" s="56"/>
      <c r="F3" s="100" t="s">
        <v>2</v>
      </c>
    </row>
    <row r="4" ht="18.75" customHeight="1" spans="1:6">
      <c r="A4" s="9" t="s">
        <v>145</v>
      </c>
      <c r="B4" s="9" t="s">
        <v>49</v>
      </c>
      <c r="C4" s="9" t="s">
        <v>50</v>
      </c>
      <c r="D4" s="15" t="s">
        <v>326</v>
      </c>
      <c r="E4" s="60"/>
      <c r="F4" s="60"/>
    </row>
    <row r="5" ht="30" customHeight="1" spans="1:6">
      <c r="A5" s="18"/>
      <c r="B5" s="18"/>
      <c r="C5" s="18"/>
      <c r="D5" s="15" t="s">
        <v>31</v>
      </c>
      <c r="E5" s="60" t="s">
        <v>58</v>
      </c>
      <c r="F5" s="60" t="s">
        <v>59</v>
      </c>
    </row>
    <row r="6" ht="16.5" customHeight="1" spans="1:6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1" t="s">
        <v>110</v>
      </c>
      <c r="B8" s="102"/>
      <c r="C8" s="102" t="s">
        <v>110</v>
      </c>
      <c r="D8" s="22"/>
      <c r="E8" s="22"/>
      <c r="F8" s="22"/>
    </row>
    <row r="9" customHeight="1" spans="1:1">
      <c r="A9" t="s">
        <v>327</v>
      </c>
    </row>
  </sheetData>
  <mergeCells count="6">
    <mergeCell ref="A2:F2"/>
    <mergeCell ref="D4:F4"/>
    <mergeCell ref="A8:C8"/>
    <mergeCell ref="A4:A5"/>
    <mergeCell ref="B4:B5"/>
    <mergeCell ref="C4:C5"/>
  </mergeCells>
  <printOptions horizontalCentered="1"/>
  <pageMargins left="0.156944444444444" right="0.236111111111111" top="1" bottom="0.590277777777778" header="0.5" footer="0.5"/>
  <pageSetup paperSize="9" scale="77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F9" sqref="F9:F1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8.075" customWidth="1"/>
  </cols>
  <sheetData>
    <row r="1" ht="13.5" customHeight="1" spans="15:17">
      <c r="O1" s="52"/>
      <c r="P1" s="52"/>
      <c r="Q1" s="96" t="s">
        <v>328</v>
      </c>
    </row>
    <row r="2" ht="27.75" customHeight="1" spans="1:17">
      <c r="A2" s="54" t="s">
        <v>329</v>
      </c>
      <c r="B2" s="27"/>
      <c r="C2" s="27"/>
      <c r="D2" s="27"/>
      <c r="E2" s="27"/>
      <c r="F2" s="27"/>
      <c r="G2" s="27"/>
      <c r="H2" s="27"/>
      <c r="I2" s="27"/>
      <c r="J2" s="27"/>
      <c r="K2" s="43"/>
      <c r="L2" s="27"/>
      <c r="M2" s="27"/>
      <c r="N2" s="27"/>
      <c r="O2" s="43"/>
      <c r="P2" s="43"/>
      <c r="Q2" s="27"/>
    </row>
    <row r="3" ht="18.75" customHeight="1" spans="1:17">
      <c r="A3" s="89" t="str">
        <f>"单位名称："&amp;"云南省农村科技服务中心"</f>
        <v>单位名称：云南省农村科技服务中心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7" t="s">
        <v>135</v>
      </c>
    </row>
    <row r="4" ht="15.75" customHeight="1" spans="1:17">
      <c r="A4" s="9" t="s">
        <v>330</v>
      </c>
      <c r="B4" s="65" t="s">
        <v>331</v>
      </c>
      <c r="C4" s="65" t="s">
        <v>332</v>
      </c>
      <c r="D4" s="65" t="s">
        <v>333</v>
      </c>
      <c r="E4" s="65" t="s">
        <v>334</v>
      </c>
      <c r="F4" s="65" t="s">
        <v>335</v>
      </c>
      <c r="G4" s="66" t="s">
        <v>152</v>
      </c>
      <c r="H4" s="66"/>
      <c r="I4" s="66"/>
      <c r="J4" s="66"/>
      <c r="K4" s="67"/>
      <c r="L4" s="66"/>
      <c r="M4" s="66"/>
      <c r="N4" s="66"/>
      <c r="O4" s="82"/>
      <c r="P4" s="67"/>
      <c r="Q4" s="83"/>
    </row>
    <row r="5" ht="17.25" customHeight="1" spans="1:17">
      <c r="A5" s="14"/>
      <c r="B5" s="68"/>
      <c r="C5" s="68"/>
      <c r="D5" s="68"/>
      <c r="E5" s="68"/>
      <c r="F5" s="68"/>
      <c r="G5" s="68" t="s">
        <v>31</v>
      </c>
      <c r="H5" s="68" t="s">
        <v>34</v>
      </c>
      <c r="I5" s="68" t="s">
        <v>336</v>
      </c>
      <c r="J5" s="68" t="s">
        <v>337</v>
      </c>
      <c r="K5" s="69" t="s">
        <v>338</v>
      </c>
      <c r="L5" s="84" t="s">
        <v>339</v>
      </c>
      <c r="M5" s="84"/>
      <c r="N5" s="84"/>
      <c r="O5" s="85"/>
      <c r="P5" s="86"/>
      <c r="Q5" s="70"/>
    </row>
    <row r="6" ht="54" customHeight="1" spans="1:17">
      <c r="A6" s="17"/>
      <c r="B6" s="70"/>
      <c r="C6" s="70"/>
      <c r="D6" s="70"/>
      <c r="E6" s="70"/>
      <c r="F6" s="70"/>
      <c r="G6" s="70"/>
      <c r="H6" s="70" t="s">
        <v>33</v>
      </c>
      <c r="I6" s="70"/>
      <c r="J6" s="70"/>
      <c r="K6" s="71"/>
      <c r="L6" s="70" t="s">
        <v>33</v>
      </c>
      <c r="M6" s="70" t="s">
        <v>44</v>
      </c>
      <c r="N6" s="70" t="s">
        <v>159</v>
      </c>
      <c r="O6" s="87" t="s">
        <v>40</v>
      </c>
      <c r="P6" s="71" t="s">
        <v>41</v>
      </c>
      <c r="Q6" s="70" t="s">
        <v>42</v>
      </c>
    </row>
    <row r="7" ht="15" customHeight="1" spans="1:17">
      <c r="A7" s="18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21" customHeight="1" spans="1:17">
      <c r="A8" s="72" t="s">
        <v>46</v>
      </c>
      <c r="B8" s="73"/>
      <c r="C8" s="73"/>
      <c r="D8" s="73"/>
      <c r="E8" s="92"/>
      <c r="F8" s="22">
        <v>112000</v>
      </c>
      <c r="G8" s="22">
        <v>112000</v>
      </c>
      <c r="H8" s="22">
        <v>6000</v>
      </c>
      <c r="I8" s="22"/>
      <c r="J8" s="22"/>
      <c r="K8" s="22"/>
      <c r="L8" s="22">
        <v>106000</v>
      </c>
      <c r="M8" s="22"/>
      <c r="N8" s="22"/>
      <c r="O8" s="22"/>
      <c r="P8" s="22"/>
      <c r="Q8" s="22">
        <v>106000</v>
      </c>
    </row>
    <row r="9" ht="21" customHeight="1" spans="1:17">
      <c r="A9" s="93" t="s">
        <v>186</v>
      </c>
      <c r="B9" s="73" t="s">
        <v>340</v>
      </c>
      <c r="C9" s="73" t="s">
        <v>341</v>
      </c>
      <c r="D9" s="94" t="s">
        <v>342</v>
      </c>
      <c r="E9" s="95">
        <v>10</v>
      </c>
      <c r="F9" s="22">
        <v>6000</v>
      </c>
      <c r="G9" s="22">
        <v>6000</v>
      </c>
      <c r="H9" s="22">
        <v>6000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3" t="s">
        <v>246</v>
      </c>
      <c r="B10" s="73" t="s">
        <v>343</v>
      </c>
      <c r="C10" s="73" t="s">
        <v>344</v>
      </c>
      <c r="D10" s="94" t="s">
        <v>345</v>
      </c>
      <c r="E10" s="95">
        <v>17</v>
      </c>
      <c r="F10" s="22">
        <v>102000</v>
      </c>
      <c r="G10" s="22">
        <v>102000</v>
      </c>
      <c r="H10" s="22"/>
      <c r="I10" s="22"/>
      <c r="J10" s="22"/>
      <c r="K10" s="22"/>
      <c r="L10" s="22">
        <v>102000</v>
      </c>
      <c r="M10" s="22"/>
      <c r="N10" s="22"/>
      <c r="O10" s="22"/>
      <c r="P10" s="22"/>
      <c r="Q10" s="22">
        <v>102000</v>
      </c>
    </row>
    <row r="11" ht="21" customHeight="1" spans="1:17">
      <c r="A11" s="93" t="s">
        <v>246</v>
      </c>
      <c r="B11" s="73" t="s">
        <v>343</v>
      </c>
      <c r="C11" s="73" t="s">
        <v>346</v>
      </c>
      <c r="D11" s="94" t="s">
        <v>291</v>
      </c>
      <c r="E11" s="95">
        <v>4</v>
      </c>
      <c r="F11" s="22">
        <v>4000</v>
      </c>
      <c r="G11" s="22">
        <v>4000</v>
      </c>
      <c r="H11" s="22"/>
      <c r="I11" s="22"/>
      <c r="J11" s="22"/>
      <c r="K11" s="22"/>
      <c r="L11" s="22">
        <v>4000</v>
      </c>
      <c r="M11" s="22"/>
      <c r="N11" s="22"/>
      <c r="O11" s="22"/>
      <c r="P11" s="22"/>
      <c r="Q11" s="22">
        <v>4000</v>
      </c>
    </row>
    <row r="12" ht="21" customHeight="1" spans="1:17">
      <c r="A12" s="75" t="s">
        <v>110</v>
      </c>
      <c r="B12" s="76"/>
      <c r="C12" s="76"/>
      <c r="D12" s="76"/>
      <c r="E12" s="92"/>
      <c r="F12" s="22">
        <v>112000</v>
      </c>
      <c r="G12" s="22">
        <v>112000</v>
      </c>
      <c r="H12" s="22">
        <v>6000</v>
      </c>
      <c r="I12" s="22"/>
      <c r="J12" s="22"/>
      <c r="K12" s="22"/>
      <c r="L12" s="22">
        <v>106000</v>
      </c>
      <c r="M12" s="22"/>
      <c r="N12" s="22"/>
      <c r="O12" s="22"/>
      <c r="P12" s="22"/>
      <c r="Q12" s="22">
        <v>106000</v>
      </c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56944444444444" right="0.118055555555556" top="1" bottom="1" header="0.5" footer="0.5"/>
  <pageSetup paperSize="9" scale="52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8"/>
      <c r="B1" s="58"/>
      <c r="C1" s="58"/>
      <c r="D1" s="58"/>
      <c r="E1" s="58"/>
      <c r="F1" s="58"/>
      <c r="G1" s="58"/>
      <c r="H1" s="62"/>
      <c r="I1" s="58"/>
      <c r="J1" s="58"/>
      <c r="K1" s="58"/>
      <c r="L1" s="52"/>
      <c r="M1" s="78"/>
      <c r="N1" s="79" t="s">
        <v>347</v>
      </c>
    </row>
    <row r="2" ht="27.75" customHeight="1" spans="1:14">
      <c r="A2" s="54" t="s">
        <v>348</v>
      </c>
      <c r="B2" s="63"/>
      <c r="C2" s="63"/>
      <c r="D2" s="63"/>
      <c r="E2" s="63"/>
      <c r="F2" s="63"/>
      <c r="G2" s="63"/>
      <c r="H2" s="64"/>
      <c r="I2" s="63"/>
      <c r="J2" s="63"/>
      <c r="K2" s="63"/>
      <c r="L2" s="43"/>
      <c r="M2" s="64"/>
      <c r="N2" s="63"/>
    </row>
    <row r="3" ht="18.75" customHeight="1" spans="1:14">
      <c r="A3" s="55" t="str">
        <f>"单位名称："&amp;"云南省农村科技服务中心"</f>
        <v>单位名称：云南省农村科技服务中心</v>
      </c>
      <c r="B3" s="56"/>
      <c r="C3" s="56"/>
      <c r="D3" s="56"/>
      <c r="E3" s="56"/>
      <c r="F3" s="56"/>
      <c r="G3" s="56"/>
      <c r="H3" s="62"/>
      <c r="I3" s="58"/>
      <c r="J3" s="58"/>
      <c r="K3" s="58"/>
      <c r="L3" s="61"/>
      <c r="M3" s="80"/>
      <c r="N3" s="81" t="s">
        <v>135</v>
      </c>
    </row>
    <row r="4" ht="15.75" customHeight="1" spans="1:14">
      <c r="A4" s="9" t="s">
        <v>330</v>
      </c>
      <c r="B4" s="65" t="s">
        <v>349</v>
      </c>
      <c r="C4" s="65" t="s">
        <v>350</v>
      </c>
      <c r="D4" s="66" t="s">
        <v>152</v>
      </c>
      <c r="E4" s="66"/>
      <c r="F4" s="66"/>
      <c r="G4" s="66"/>
      <c r="H4" s="67"/>
      <c r="I4" s="66"/>
      <c r="J4" s="66"/>
      <c r="K4" s="66"/>
      <c r="L4" s="82"/>
      <c r="M4" s="67"/>
      <c r="N4" s="83"/>
    </row>
    <row r="5" ht="17.25" customHeight="1" spans="1:14">
      <c r="A5" s="14"/>
      <c r="B5" s="68"/>
      <c r="C5" s="68"/>
      <c r="D5" s="68" t="s">
        <v>31</v>
      </c>
      <c r="E5" s="68" t="s">
        <v>34</v>
      </c>
      <c r="F5" s="68" t="s">
        <v>336</v>
      </c>
      <c r="G5" s="68" t="s">
        <v>337</v>
      </c>
      <c r="H5" s="69" t="s">
        <v>338</v>
      </c>
      <c r="I5" s="84" t="s">
        <v>339</v>
      </c>
      <c r="J5" s="84"/>
      <c r="K5" s="84"/>
      <c r="L5" s="85"/>
      <c r="M5" s="86"/>
      <c r="N5" s="70"/>
    </row>
    <row r="6" ht="54" customHeight="1" spans="1:14">
      <c r="A6" s="17"/>
      <c r="B6" s="70"/>
      <c r="C6" s="70"/>
      <c r="D6" s="70"/>
      <c r="E6" s="70"/>
      <c r="F6" s="70"/>
      <c r="G6" s="70"/>
      <c r="H6" s="71"/>
      <c r="I6" s="70" t="s">
        <v>33</v>
      </c>
      <c r="J6" s="70" t="s">
        <v>44</v>
      </c>
      <c r="K6" s="70" t="s">
        <v>159</v>
      </c>
      <c r="L6" s="87" t="s">
        <v>40</v>
      </c>
      <c r="M6" s="71" t="s">
        <v>41</v>
      </c>
      <c r="N6" s="70" t="s">
        <v>42</v>
      </c>
    </row>
    <row r="7" ht="15" customHeight="1" spans="1:14">
      <c r="A7" s="17">
        <v>1</v>
      </c>
      <c r="B7" s="70">
        <v>2</v>
      </c>
      <c r="C7" s="70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</row>
    <row r="8" ht="21" customHeight="1" spans="1:14">
      <c r="A8" s="72"/>
      <c r="B8" s="73"/>
      <c r="C8" s="73"/>
      <c r="D8" s="74"/>
      <c r="E8" s="74"/>
      <c r="F8" s="74"/>
      <c r="G8" s="74"/>
      <c r="H8" s="74"/>
      <c r="I8" s="74"/>
      <c r="J8" s="74"/>
      <c r="K8" s="74"/>
      <c r="L8" s="88"/>
      <c r="M8" s="74"/>
      <c r="N8" s="74"/>
    </row>
    <row r="9" ht="21" customHeight="1" spans="1:14">
      <c r="A9" s="72"/>
      <c r="B9" s="73"/>
      <c r="C9" s="73"/>
      <c r="D9" s="74"/>
      <c r="E9" s="74"/>
      <c r="F9" s="74"/>
      <c r="G9" s="74"/>
      <c r="H9" s="74"/>
      <c r="I9" s="74"/>
      <c r="J9" s="74"/>
      <c r="K9" s="74"/>
      <c r="L9" s="88"/>
      <c r="M9" s="74"/>
      <c r="N9" s="74"/>
    </row>
    <row r="10" ht="21" customHeight="1" spans="1:14">
      <c r="A10" s="75" t="s">
        <v>110</v>
      </c>
      <c r="B10" s="76"/>
      <c r="C10" s="77"/>
      <c r="D10" s="74"/>
      <c r="E10" s="74"/>
      <c r="F10" s="74"/>
      <c r="G10" s="74"/>
      <c r="H10" s="74"/>
      <c r="I10" s="74"/>
      <c r="J10" s="74"/>
      <c r="K10" s="74"/>
      <c r="L10" s="88"/>
      <c r="M10" s="74"/>
      <c r="N10" s="74"/>
    </row>
    <row r="11" customHeight="1" spans="1:1">
      <c r="A11" t="s">
        <v>351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36111111111111" right="0.275" top="1" bottom="1" header="0.5" footer="0.5"/>
  <pageSetup paperSize="9" scale="5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9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3"/>
      <c r="W1" s="52" t="s">
        <v>352</v>
      </c>
    </row>
    <row r="2" ht="27.75" customHeight="1" spans="1:23">
      <c r="A2" s="54" t="s">
        <v>353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55" t="str">
        <f>"单位名称："&amp;"云南省农村科技服务中心"</f>
        <v>单位名称：云南省农村科技服务中心</v>
      </c>
      <c r="B3" s="56"/>
      <c r="C3" s="56"/>
      <c r="D3" s="57"/>
      <c r="E3" s="58"/>
      <c r="F3" s="58"/>
      <c r="G3" s="58"/>
      <c r="H3" s="58"/>
      <c r="I3" s="58"/>
      <c r="W3" s="61" t="s">
        <v>135</v>
      </c>
    </row>
    <row r="4" ht="19.5" customHeight="1" spans="1:23">
      <c r="A4" s="15" t="s">
        <v>354</v>
      </c>
      <c r="B4" s="10" t="s">
        <v>152</v>
      </c>
      <c r="C4" s="11"/>
      <c r="D4" s="11"/>
      <c r="E4" s="10" t="s">
        <v>355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8" t="s">
        <v>31</v>
      </c>
      <c r="C5" s="9" t="s">
        <v>34</v>
      </c>
      <c r="D5" s="59" t="s">
        <v>356</v>
      </c>
      <c r="E5" s="60" t="s">
        <v>357</v>
      </c>
      <c r="F5" s="60" t="s">
        <v>358</v>
      </c>
      <c r="G5" s="60" t="s">
        <v>359</v>
      </c>
      <c r="H5" s="60" t="s">
        <v>360</v>
      </c>
      <c r="I5" s="60" t="s">
        <v>361</v>
      </c>
      <c r="J5" s="60" t="s">
        <v>362</v>
      </c>
      <c r="K5" s="60" t="s">
        <v>363</v>
      </c>
      <c r="L5" s="60" t="s">
        <v>364</v>
      </c>
      <c r="M5" s="60" t="s">
        <v>365</v>
      </c>
      <c r="N5" s="60" t="s">
        <v>366</v>
      </c>
      <c r="O5" s="60" t="s">
        <v>367</v>
      </c>
      <c r="P5" s="60" t="s">
        <v>368</v>
      </c>
      <c r="Q5" s="60" t="s">
        <v>369</v>
      </c>
      <c r="R5" s="60" t="s">
        <v>370</v>
      </c>
      <c r="S5" s="60" t="s">
        <v>371</v>
      </c>
      <c r="T5" s="60" t="s">
        <v>372</v>
      </c>
      <c r="U5" s="60" t="s">
        <v>373</v>
      </c>
      <c r="V5" s="60" t="s">
        <v>374</v>
      </c>
      <c r="W5" s="60" t="s">
        <v>375</v>
      </c>
    </row>
    <row r="6" ht="19.5" customHeight="1" spans="1:23">
      <c r="A6" s="60">
        <v>1</v>
      </c>
      <c r="B6" s="60">
        <v>2</v>
      </c>
      <c r="C6" s="60">
        <v>3</v>
      </c>
      <c r="D6" s="10">
        <v>4</v>
      </c>
      <c r="E6" s="60">
        <v>5</v>
      </c>
      <c r="F6" s="60">
        <v>6</v>
      </c>
      <c r="G6" s="60">
        <v>7</v>
      </c>
      <c r="H6" s="10">
        <v>8</v>
      </c>
      <c r="I6" s="60">
        <v>9</v>
      </c>
      <c r="J6" s="60">
        <v>10</v>
      </c>
      <c r="K6" s="60">
        <v>11</v>
      </c>
      <c r="L6" s="10">
        <v>12</v>
      </c>
      <c r="M6" s="60">
        <v>13</v>
      </c>
      <c r="N6" s="60">
        <v>14</v>
      </c>
      <c r="O6" s="60">
        <v>15</v>
      </c>
      <c r="P6" s="10">
        <v>16</v>
      </c>
      <c r="Q6" s="60">
        <v>17</v>
      </c>
      <c r="R6" s="60">
        <v>18</v>
      </c>
      <c r="S6" s="60">
        <v>19</v>
      </c>
      <c r="T6" s="10">
        <v>20</v>
      </c>
      <c r="U6" s="10">
        <v>21</v>
      </c>
      <c r="V6" s="10">
        <v>22</v>
      </c>
      <c r="W6" s="60">
        <v>23</v>
      </c>
    </row>
    <row r="7" ht="28.4" customHeight="1" spans="1:23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ht="36" customHeight="1" spans="1:1">
      <c r="A9" t="s">
        <v>376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0.236111111111111" right="0.156944444444444" top="1" bottom="0.550694444444444" header="0.5" footer="0.5"/>
  <pageSetup paperSize="9" scale="3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6" sqref="B1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2" t="s">
        <v>377</v>
      </c>
    </row>
    <row r="2" ht="28.5" customHeight="1" spans="1:10">
      <c r="A2" s="42" t="s">
        <v>378</v>
      </c>
      <c r="B2" s="27"/>
      <c r="C2" s="27"/>
      <c r="D2" s="27"/>
      <c r="E2" s="27"/>
      <c r="F2" s="43"/>
      <c r="G2" s="27"/>
      <c r="H2" s="43"/>
      <c r="I2" s="43"/>
      <c r="J2" s="27"/>
    </row>
    <row r="3" ht="17.25" customHeight="1" spans="1:1">
      <c r="A3" s="4" t="str">
        <f>"单位名称："&amp;"云南省农村科技服务中心"</f>
        <v>单位名称：云南省农村科技服务中心</v>
      </c>
    </row>
    <row r="4" ht="44.25" customHeight="1" spans="1:10">
      <c r="A4" s="44" t="s">
        <v>260</v>
      </c>
      <c r="B4" s="44" t="s">
        <v>261</v>
      </c>
      <c r="C4" s="44" t="s">
        <v>262</v>
      </c>
      <c r="D4" s="44" t="s">
        <v>263</v>
      </c>
      <c r="E4" s="44" t="s">
        <v>264</v>
      </c>
      <c r="F4" s="45" t="s">
        <v>265</v>
      </c>
      <c r="G4" s="44" t="s">
        <v>266</v>
      </c>
      <c r="H4" s="45" t="s">
        <v>267</v>
      </c>
      <c r="I4" s="45" t="s">
        <v>268</v>
      </c>
      <c r="J4" s="44" t="s">
        <v>269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42" customHeight="1" spans="1:10">
      <c r="A7" s="46"/>
      <c r="B7" s="50"/>
      <c r="C7" s="50"/>
      <c r="D7" s="50"/>
      <c r="E7" s="46"/>
      <c r="F7" s="50"/>
      <c r="G7" s="46"/>
      <c r="H7" s="50"/>
      <c r="I7" s="50"/>
      <c r="J7" s="46"/>
    </row>
    <row r="8" customHeight="1" spans="1:1">
      <c r="A8" s="51" t="s">
        <v>379</v>
      </c>
    </row>
  </sheetData>
  <mergeCells count="2">
    <mergeCell ref="A2:J2"/>
    <mergeCell ref="A3:H3"/>
  </mergeCells>
  <printOptions horizontalCentered="1"/>
  <pageMargins left="0.236111111111111" right="0.236111111111111" top="0.66875" bottom="1" header="0.5" footer="0.5"/>
  <pageSetup paperSize="9" scale="72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380</v>
      </c>
    </row>
    <row r="2" ht="30.65" customHeight="1" spans="1:8">
      <c r="A2" s="36" t="s">
        <v>381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"单位名称："&amp;"云南省农村科技服务中心"</f>
        <v>单位名称：云南省农村科技服务中心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145</v>
      </c>
      <c r="B4" s="37" t="s">
        <v>382</v>
      </c>
      <c r="C4" s="37" t="s">
        <v>383</v>
      </c>
      <c r="D4" s="37" t="s">
        <v>384</v>
      </c>
      <c r="E4" s="37" t="s">
        <v>385</v>
      </c>
      <c r="F4" s="37" t="s">
        <v>386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334</v>
      </c>
      <c r="G5" s="37" t="s">
        <v>387</v>
      </c>
      <c r="H5" s="37" t="s">
        <v>388</v>
      </c>
    </row>
    <row r="6" ht="18.75" customHeight="1" spans="1:8">
      <c r="A6" s="38" t="s">
        <v>127</v>
      </c>
      <c r="B6" s="38" t="s">
        <v>128</v>
      </c>
      <c r="C6" s="38" t="s">
        <v>129</v>
      </c>
      <c r="D6" s="38" t="s">
        <v>130</v>
      </c>
      <c r="E6" s="38" t="s">
        <v>131</v>
      </c>
      <c r="F6" s="38" t="s">
        <v>132</v>
      </c>
      <c r="G6" s="38" t="s">
        <v>389</v>
      </c>
      <c r="H6" s="38" t="s">
        <v>390</v>
      </c>
    </row>
    <row r="7" ht="29.9" customHeight="1" spans="1:8">
      <c r="A7" s="39" t="s">
        <v>46</v>
      </c>
      <c r="B7" s="39" t="s">
        <v>391</v>
      </c>
      <c r="C7" s="39" t="s">
        <v>344</v>
      </c>
      <c r="D7" s="39" t="s">
        <v>392</v>
      </c>
      <c r="E7" s="37" t="s">
        <v>345</v>
      </c>
      <c r="F7" s="40">
        <v>17</v>
      </c>
      <c r="G7" s="41">
        <v>6000</v>
      </c>
      <c r="H7" s="41">
        <v>102000</v>
      </c>
    </row>
    <row r="8" ht="29.9" customHeight="1" spans="1:8">
      <c r="A8" s="39" t="s">
        <v>46</v>
      </c>
      <c r="B8" s="39" t="s">
        <v>391</v>
      </c>
      <c r="C8" s="39" t="s">
        <v>346</v>
      </c>
      <c r="D8" s="39" t="s">
        <v>393</v>
      </c>
      <c r="E8" s="37" t="s">
        <v>291</v>
      </c>
      <c r="F8" s="40">
        <v>4</v>
      </c>
      <c r="G8" s="41">
        <v>1000</v>
      </c>
      <c r="H8" s="41">
        <v>4000</v>
      </c>
    </row>
    <row r="9" ht="20.15" customHeight="1" spans="1:8">
      <c r="A9" s="37" t="s">
        <v>31</v>
      </c>
      <c r="B9" s="37"/>
      <c r="C9" s="37"/>
      <c r="D9" s="37"/>
      <c r="E9" s="37"/>
      <c r="F9" s="40">
        <v>21</v>
      </c>
      <c r="G9" s="41"/>
      <c r="H9" s="41">
        <v>106000</v>
      </c>
    </row>
  </sheetData>
  <mergeCells count="8">
    <mergeCell ref="A2:H2"/>
    <mergeCell ref="F4:H4"/>
    <mergeCell ref="A9:E9"/>
    <mergeCell ref="A4:A5"/>
    <mergeCell ref="B4:B5"/>
    <mergeCell ref="C4:C5"/>
    <mergeCell ref="D4:D5"/>
    <mergeCell ref="E4:E5"/>
  </mergeCells>
  <printOptions horizontalCentered="1"/>
  <pageMargins left="0.275" right="0.196527777777778" top="0.66875" bottom="0.590277777777778" header="0.5" footer="0.5"/>
  <pageSetup paperSize="9" scale="72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6.3166666666667" customWidth="1"/>
    <col min="2" max="2" width="31.8916666666667" customWidth="1"/>
    <col min="3" max="3" width="23.85" customWidth="1"/>
    <col min="4" max="7" width="19.6" customWidth="1"/>
    <col min="8" max="8" width="15.425" customWidth="1"/>
    <col min="9" max="9" width="19.6" customWidth="1"/>
    <col min="10" max="10" width="12.825" customWidth="1"/>
    <col min="11" max="11" width="12.8416666666667" customWidth="1"/>
  </cols>
  <sheetData>
    <row r="1" ht="13.5" customHeight="1" spans="4:11">
      <c r="D1" s="1"/>
      <c r="E1" s="1"/>
      <c r="F1" s="1"/>
      <c r="G1" s="1"/>
      <c r="K1" s="2" t="s">
        <v>394</v>
      </c>
    </row>
    <row r="2" ht="27.75" customHeight="1" spans="1:11">
      <c r="A2" s="27" t="s">
        <v>395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"单位名称："&amp;"云南省农村科技服务中心"</f>
        <v>单位名称：云南省农村科技服务中心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135</v>
      </c>
    </row>
    <row r="4" ht="21.75" customHeight="1" spans="1:11">
      <c r="A4" s="8" t="s">
        <v>211</v>
      </c>
      <c r="B4" s="8" t="s">
        <v>147</v>
      </c>
      <c r="C4" s="8" t="s">
        <v>212</v>
      </c>
      <c r="D4" s="9" t="s">
        <v>148</v>
      </c>
      <c r="E4" s="9" t="s">
        <v>149</v>
      </c>
      <c r="F4" s="9" t="s">
        <v>150</v>
      </c>
      <c r="G4" s="9" t="s">
        <v>151</v>
      </c>
      <c r="H4" s="15" t="s">
        <v>31</v>
      </c>
      <c r="I4" s="10" t="s">
        <v>396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9"/>
      <c r="B8" s="20" t="s">
        <v>397</v>
      </c>
      <c r="C8" s="29"/>
      <c r="D8" s="29"/>
      <c r="E8" s="29"/>
      <c r="F8" s="29"/>
      <c r="G8" s="29"/>
      <c r="H8" s="22">
        <v>450000</v>
      </c>
      <c r="I8" s="22">
        <v>450000</v>
      </c>
      <c r="J8" s="22"/>
      <c r="K8" s="22"/>
    </row>
    <row r="9" ht="30.65" customHeight="1" spans="1:11">
      <c r="A9" s="20" t="s">
        <v>221</v>
      </c>
      <c r="B9" s="20" t="s">
        <v>397</v>
      </c>
      <c r="C9" s="20" t="s">
        <v>46</v>
      </c>
      <c r="D9" s="20" t="s">
        <v>78</v>
      </c>
      <c r="E9" s="20" t="s">
        <v>79</v>
      </c>
      <c r="F9" s="20" t="s">
        <v>227</v>
      </c>
      <c r="G9" s="20" t="s">
        <v>228</v>
      </c>
      <c r="H9" s="22">
        <v>2900</v>
      </c>
      <c r="I9" s="22">
        <v>2900</v>
      </c>
      <c r="J9" s="22"/>
      <c r="K9" s="22"/>
    </row>
    <row r="10" ht="30.65" customHeight="1" spans="1:11">
      <c r="A10" s="20" t="s">
        <v>221</v>
      </c>
      <c r="B10" s="20" t="s">
        <v>397</v>
      </c>
      <c r="C10" s="20" t="s">
        <v>46</v>
      </c>
      <c r="D10" s="20" t="s">
        <v>78</v>
      </c>
      <c r="E10" s="20" t="s">
        <v>79</v>
      </c>
      <c r="F10" s="20" t="s">
        <v>197</v>
      </c>
      <c r="G10" s="20" t="s">
        <v>198</v>
      </c>
      <c r="H10" s="22">
        <v>7100</v>
      </c>
      <c r="I10" s="22">
        <v>7100</v>
      </c>
      <c r="J10" s="22"/>
      <c r="K10" s="22"/>
    </row>
    <row r="11" ht="30.65" customHeight="1" spans="1:11">
      <c r="A11" s="20" t="s">
        <v>221</v>
      </c>
      <c r="B11" s="20" t="s">
        <v>397</v>
      </c>
      <c r="C11" s="20" t="s">
        <v>46</v>
      </c>
      <c r="D11" s="20" t="s">
        <v>78</v>
      </c>
      <c r="E11" s="20" t="s">
        <v>79</v>
      </c>
      <c r="F11" s="20" t="s">
        <v>201</v>
      </c>
      <c r="G11" s="20" t="s">
        <v>202</v>
      </c>
      <c r="H11" s="22">
        <v>360000</v>
      </c>
      <c r="I11" s="22">
        <v>360000</v>
      </c>
      <c r="J11" s="22"/>
      <c r="K11" s="22"/>
    </row>
    <row r="12" ht="30.65" customHeight="1" spans="1:11">
      <c r="A12" s="20" t="s">
        <v>221</v>
      </c>
      <c r="B12" s="20" t="s">
        <v>397</v>
      </c>
      <c r="C12" s="20" t="s">
        <v>46</v>
      </c>
      <c r="D12" s="20" t="s">
        <v>78</v>
      </c>
      <c r="E12" s="20" t="s">
        <v>79</v>
      </c>
      <c r="F12" s="20" t="s">
        <v>203</v>
      </c>
      <c r="G12" s="20" t="s">
        <v>204</v>
      </c>
      <c r="H12" s="22">
        <v>80000</v>
      </c>
      <c r="I12" s="22">
        <v>80000</v>
      </c>
      <c r="J12" s="22"/>
      <c r="K12" s="22"/>
    </row>
    <row r="13" ht="30.65" customHeight="1" spans="1:11">
      <c r="A13" s="23"/>
      <c r="B13" s="20" t="s">
        <v>398</v>
      </c>
      <c r="C13" s="23"/>
      <c r="D13" s="23"/>
      <c r="E13" s="23"/>
      <c r="F13" s="23"/>
      <c r="G13" s="23"/>
      <c r="H13" s="22">
        <v>80000</v>
      </c>
      <c r="I13" s="22">
        <v>80000</v>
      </c>
      <c r="J13" s="22"/>
      <c r="K13" s="22"/>
    </row>
    <row r="14" ht="30.65" customHeight="1" spans="1:11">
      <c r="A14" s="20" t="s">
        <v>216</v>
      </c>
      <c r="B14" s="20" t="s">
        <v>398</v>
      </c>
      <c r="C14" s="20" t="s">
        <v>46</v>
      </c>
      <c r="D14" s="20" t="s">
        <v>78</v>
      </c>
      <c r="E14" s="20" t="s">
        <v>79</v>
      </c>
      <c r="F14" s="20" t="s">
        <v>197</v>
      </c>
      <c r="G14" s="20" t="s">
        <v>198</v>
      </c>
      <c r="H14" s="22">
        <v>41200</v>
      </c>
      <c r="I14" s="22">
        <v>41200</v>
      </c>
      <c r="J14" s="22"/>
      <c r="K14" s="22"/>
    </row>
    <row r="15" ht="30.65" customHeight="1" spans="1:11">
      <c r="A15" s="20" t="s">
        <v>216</v>
      </c>
      <c r="B15" s="20" t="s">
        <v>398</v>
      </c>
      <c r="C15" s="20" t="s">
        <v>46</v>
      </c>
      <c r="D15" s="20" t="s">
        <v>78</v>
      </c>
      <c r="E15" s="20" t="s">
        <v>79</v>
      </c>
      <c r="F15" s="20" t="s">
        <v>218</v>
      </c>
      <c r="G15" s="20" t="s">
        <v>219</v>
      </c>
      <c r="H15" s="22">
        <v>6800</v>
      </c>
      <c r="I15" s="22">
        <v>6800</v>
      </c>
      <c r="J15" s="22"/>
      <c r="K15" s="22"/>
    </row>
    <row r="16" ht="30.65" customHeight="1" spans="1:11">
      <c r="A16" s="20" t="s">
        <v>216</v>
      </c>
      <c r="B16" s="20" t="s">
        <v>398</v>
      </c>
      <c r="C16" s="20" t="s">
        <v>46</v>
      </c>
      <c r="D16" s="20" t="s">
        <v>78</v>
      </c>
      <c r="E16" s="20" t="s">
        <v>79</v>
      </c>
      <c r="F16" s="20" t="s">
        <v>203</v>
      </c>
      <c r="G16" s="20" t="s">
        <v>204</v>
      </c>
      <c r="H16" s="22">
        <v>32000</v>
      </c>
      <c r="I16" s="22">
        <v>32000</v>
      </c>
      <c r="J16" s="22"/>
      <c r="K16" s="22"/>
    </row>
    <row r="17" ht="18.75" customHeight="1" spans="1:11">
      <c r="A17" s="30" t="s">
        <v>110</v>
      </c>
      <c r="B17" s="31"/>
      <c r="C17" s="31"/>
      <c r="D17" s="31"/>
      <c r="E17" s="31"/>
      <c r="F17" s="31"/>
      <c r="G17" s="32"/>
      <c r="H17" s="22">
        <v>530000</v>
      </c>
      <c r="I17" s="22">
        <v>530000</v>
      </c>
      <c r="J17" s="22"/>
      <c r="K17" s="22"/>
    </row>
  </sheetData>
  <mergeCells count="15">
    <mergeCell ref="A2:K2"/>
    <mergeCell ref="A3:G3"/>
    <mergeCell ref="I4:K4"/>
    <mergeCell ref="A17:G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36111111111111" right="0.156944444444444" top="1" bottom="1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A1" sqref="A1 A1 A1 A1 A1 A1 A1"/>
    </sheetView>
  </sheetViews>
  <sheetFormatPr defaultColWidth="9.14166666666667" defaultRowHeight="14.25" customHeight="1" outlineLevelCol="6"/>
  <cols>
    <col min="1" max="1" width="22.7666666666667" customWidth="1"/>
    <col min="2" max="2" width="28" customWidth="1"/>
    <col min="3" max="3" width="37.6" customWidth="1"/>
    <col min="4" max="4" width="8.69166666666667" customWidth="1"/>
    <col min="5" max="5" width="17.125" customWidth="1"/>
    <col min="6" max="6" width="17.7666666666667" customWidth="1"/>
    <col min="7" max="7" width="19.1083333333333" customWidth="1"/>
  </cols>
  <sheetData>
    <row r="1" ht="13.5" customHeight="1" spans="4:7">
      <c r="D1" s="1"/>
      <c r="G1" s="2" t="s">
        <v>399</v>
      </c>
    </row>
    <row r="2" ht="27.75" customHeight="1" spans="1:7">
      <c r="A2" s="3" t="s">
        <v>400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"单位名称："&amp;"云南省农村科技服务中心"</f>
        <v>单位名称：云南省农村科技服务中心</v>
      </c>
      <c r="B3" s="5"/>
      <c r="C3" s="5"/>
      <c r="D3" s="5"/>
      <c r="E3" s="6"/>
      <c r="F3" s="6"/>
      <c r="G3" s="7" t="s">
        <v>135</v>
      </c>
    </row>
    <row r="4" ht="21.75" customHeight="1" spans="1:7">
      <c r="A4" s="8" t="s">
        <v>212</v>
      </c>
      <c r="B4" s="8" t="s">
        <v>211</v>
      </c>
      <c r="C4" s="8" t="s">
        <v>147</v>
      </c>
      <c r="D4" s="9" t="s">
        <v>401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402</v>
      </c>
      <c r="F5" s="9" t="s">
        <v>403</v>
      </c>
      <c r="G5" s="9" t="s">
        <v>404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180000</v>
      </c>
      <c r="F8" s="22">
        <v>180000</v>
      </c>
      <c r="G8" s="22">
        <v>180000</v>
      </c>
    </row>
    <row r="9" ht="29.9" customHeight="1" spans="1:7">
      <c r="A9" s="20"/>
      <c r="B9" s="20" t="s">
        <v>405</v>
      </c>
      <c r="C9" s="20" t="s">
        <v>255</v>
      </c>
      <c r="D9" s="20" t="s">
        <v>406</v>
      </c>
      <c r="E9" s="22">
        <v>90000</v>
      </c>
      <c r="F9" s="22">
        <v>90000</v>
      </c>
      <c r="G9" s="22">
        <v>90000</v>
      </c>
    </row>
    <row r="10" ht="29.9" customHeight="1" spans="1:7">
      <c r="A10" s="23"/>
      <c r="B10" s="20" t="s">
        <v>407</v>
      </c>
      <c r="C10" s="20" t="s">
        <v>241</v>
      </c>
      <c r="D10" s="20" t="s">
        <v>406</v>
      </c>
      <c r="E10" s="22">
        <v>90000</v>
      </c>
      <c r="F10" s="22">
        <v>90000</v>
      </c>
      <c r="G10" s="22">
        <v>90000</v>
      </c>
    </row>
    <row r="11" ht="18.75" customHeight="1" spans="1:7">
      <c r="A11" s="24" t="s">
        <v>31</v>
      </c>
      <c r="B11" s="25" t="s">
        <v>408</v>
      </c>
      <c r="C11" s="25"/>
      <c r="D11" s="26"/>
      <c r="E11" s="22">
        <v>180000</v>
      </c>
      <c r="F11" s="22">
        <v>180000</v>
      </c>
      <c r="G11" s="22">
        <v>180000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236111111111111" right="0.118055555555556" top="1" bottom="0.393055555555556" header="0.5" footer="0.5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Q1" sqref="Q$1:R$1048576"/>
    </sheetView>
  </sheetViews>
  <sheetFormatPr defaultColWidth="8" defaultRowHeight="14.25" customHeight="1"/>
  <cols>
    <col min="1" max="1" width="14.125" customWidth="1"/>
    <col min="2" max="2" width="17.25" customWidth="1"/>
    <col min="3" max="5" width="10.875" customWidth="1"/>
    <col min="6" max="8" width="9.125" customWidth="1"/>
    <col min="9" max="9" width="11.75" customWidth="1"/>
    <col min="10" max="13" width="8.875" customWidth="1"/>
    <col min="14" max="16" width="10.875" customWidth="1"/>
    <col min="17" max="18" width="9.625" customWidth="1"/>
    <col min="19" max="19" width="11.75" customWidth="1"/>
  </cols>
  <sheetData>
    <row r="1" ht="12" customHeight="1" spans="1:18">
      <c r="A1" s="146"/>
      <c r="J1" s="157"/>
      <c r="R1" s="2" t="s">
        <v>27</v>
      </c>
    </row>
    <row r="2" ht="36" customHeight="1" spans="1:19">
      <c r="A2" s="147" t="s">
        <v>28</v>
      </c>
      <c r="B2" s="27"/>
      <c r="C2" s="27"/>
      <c r="D2" s="27"/>
      <c r="E2" s="27"/>
      <c r="F2" s="27"/>
      <c r="G2" s="27"/>
      <c r="H2" s="27"/>
      <c r="I2" s="27"/>
      <c r="J2" s="43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89" t="str">
        <f>"单位名称："&amp;"云南省农村科技服务中心"</f>
        <v>单位名称：云南省农村科技服务中心</v>
      </c>
      <c r="B3" s="6"/>
      <c r="C3" s="6"/>
      <c r="D3" s="6"/>
      <c r="E3" s="6"/>
      <c r="F3" s="6"/>
      <c r="G3" s="6"/>
      <c r="H3" s="6"/>
      <c r="I3" s="6"/>
      <c r="J3" s="15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8" t="s">
        <v>29</v>
      </c>
      <c r="B4" s="149" t="s">
        <v>30</v>
      </c>
      <c r="C4" s="149" t="s">
        <v>31</v>
      </c>
      <c r="D4" s="150" t="s">
        <v>32</v>
      </c>
      <c r="E4" s="151"/>
      <c r="F4" s="151"/>
      <c r="G4" s="151"/>
      <c r="H4" s="151"/>
      <c r="I4" s="151"/>
      <c r="J4" s="159"/>
      <c r="K4" s="151"/>
      <c r="L4" s="151"/>
      <c r="M4" s="151"/>
      <c r="N4" s="160"/>
      <c r="O4" s="160" t="s">
        <v>20</v>
      </c>
      <c r="P4" s="160"/>
      <c r="Q4" s="160"/>
      <c r="R4" s="160"/>
      <c r="S4" s="160"/>
    </row>
    <row r="5" ht="18" customHeight="1" spans="1:19">
      <c r="A5" s="152"/>
      <c r="B5" s="153"/>
      <c r="C5" s="153"/>
      <c r="D5" s="153" t="s">
        <v>33</v>
      </c>
      <c r="E5" s="153" t="s">
        <v>34</v>
      </c>
      <c r="F5" s="153" t="s">
        <v>35</v>
      </c>
      <c r="G5" s="153" t="s">
        <v>36</v>
      </c>
      <c r="H5" s="153" t="s">
        <v>37</v>
      </c>
      <c r="I5" s="161" t="s">
        <v>38</v>
      </c>
      <c r="J5" s="162"/>
      <c r="K5" s="161" t="s">
        <v>39</v>
      </c>
      <c r="L5" s="161" t="s">
        <v>40</v>
      </c>
      <c r="M5" s="161" t="s">
        <v>41</v>
      </c>
      <c r="N5" s="163" t="s">
        <v>42</v>
      </c>
      <c r="O5" s="164" t="s">
        <v>33</v>
      </c>
      <c r="P5" s="164" t="s">
        <v>34</v>
      </c>
      <c r="Q5" s="164" t="s">
        <v>35</v>
      </c>
      <c r="R5" s="164" t="s">
        <v>36</v>
      </c>
      <c r="S5" s="164" t="s">
        <v>43</v>
      </c>
    </row>
    <row r="6" ht="29.25" customHeight="1" spans="1:19">
      <c r="A6" s="154"/>
      <c r="B6" s="155"/>
      <c r="C6" s="155"/>
      <c r="D6" s="155"/>
      <c r="E6" s="155"/>
      <c r="F6" s="155"/>
      <c r="G6" s="155"/>
      <c r="H6" s="155"/>
      <c r="I6" s="165" t="s">
        <v>33</v>
      </c>
      <c r="J6" s="165" t="s">
        <v>44</v>
      </c>
      <c r="K6" s="165" t="s">
        <v>39</v>
      </c>
      <c r="L6" s="165" t="s">
        <v>40</v>
      </c>
      <c r="M6" s="165" t="s">
        <v>41</v>
      </c>
      <c r="N6" s="165" t="s">
        <v>42</v>
      </c>
      <c r="O6" s="165"/>
      <c r="P6" s="165"/>
      <c r="Q6" s="165"/>
      <c r="R6" s="165"/>
      <c r="S6" s="165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33">
        <v>10</v>
      </c>
      <c r="K7" s="33">
        <v>11</v>
      </c>
      <c r="L7" s="166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9" t="s">
        <v>45</v>
      </c>
      <c r="B8" s="29" t="s">
        <v>46</v>
      </c>
      <c r="C8" s="22">
        <v>5766440.91</v>
      </c>
      <c r="D8" s="121">
        <v>4952309.97</v>
      </c>
      <c r="E8" s="88">
        <v>4472309.97</v>
      </c>
      <c r="F8" s="88"/>
      <c r="G8" s="88"/>
      <c r="H8" s="88"/>
      <c r="I8" s="88">
        <v>480000</v>
      </c>
      <c r="J8" s="88"/>
      <c r="K8" s="88"/>
      <c r="L8" s="88"/>
      <c r="M8" s="88"/>
      <c r="N8" s="88">
        <v>480000</v>
      </c>
      <c r="O8" s="88">
        <v>814130.94</v>
      </c>
      <c r="P8" s="88">
        <v>644430.94</v>
      </c>
      <c r="Q8" s="88"/>
      <c r="R8" s="88"/>
      <c r="S8" s="88">
        <v>169700</v>
      </c>
    </row>
    <row r="9" ht="16.5" customHeight="1" spans="1:19">
      <c r="A9" s="105" t="s">
        <v>31</v>
      </c>
      <c r="B9" s="156"/>
      <c r="C9" s="121">
        <v>5766440.91</v>
      </c>
      <c r="D9" s="121">
        <v>4952309.97</v>
      </c>
      <c r="E9" s="88">
        <v>4472309.97</v>
      </c>
      <c r="F9" s="88"/>
      <c r="G9" s="88"/>
      <c r="H9" s="88"/>
      <c r="I9" s="88">
        <v>480000</v>
      </c>
      <c r="J9" s="88"/>
      <c r="K9" s="88"/>
      <c r="L9" s="88"/>
      <c r="M9" s="88"/>
      <c r="N9" s="88">
        <v>480000</v>
      </c>
      <c r="O9" s="88">
        <v>814130.94</v>
      </c>
      <c r="P9" s="88">
        <v>644430.94</v>
      </c>
      <c r="Q9" s="88"/>
      <c r="R9" s="88"/>
      <c r="S9" s="88">
        <v>169700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14583333333333" right="0.196527777777778" top="0.751388888888889" bottom="0.751388888888889" header="0.298611111111111" footer="0.298611111111111"/>
  <pageSetup paperSize="9" scale="7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Zeros="0" workbookViewId="0">
      <selection activeCell="O1" sqref="O$1:O$1048576"/>
    </sheetView>
  </sheetViews>
  <sheetFormatPr defaultColWidth="9.14166666666667" defaultRowHeight="14.25" customHeight="1"/>
  <cols>
    <col min="1" max="1" width="14.2833333333333" customWidth="1"/>
    <col min="2" max="2" width="25.875" customWidth="1"/>
    <col min="3" max="6" width="14.375" customWidth="1"/>
    <col min="7" max="9" width="9.5" customWidth="1"/>
    <col min="10" max="10" width="12.25" customWidth="1"/>
    <col min="11" max="14" width="9.125" customWidth="1"/>
    <col min="15" max="15" width="13.125" customWidth="1"/>
  </cols>
  <sheetData>
    <row r="1" ht="15.75" customHeight="1" spans="15:15">
      <c r="O1" s="53" t="s">
        <v>47</v>
      </c>
    </row>
    <row r="2" ht="28.5" customHeight="1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8" t="str">
        <f>"单位名称："&amp;"云南省农村科技服务中心"</f>
        <v>单位名称：云南省农村科技服务中心</v>
      </c>
      <c r="B3" s="99"/>
      <c r="C3" s="56"/>
      <c r="D3" s="56"/>
      <c r="E3" s="56"/>
      <c r="F3" s="56"/>
      <c r="G3" s="6"/>
      <c r="H3" s="56"/>
      <c r="I3" s="56"/>
      <c r="J3" s="6"/>
      <c r="K3" s="56"/>
      <c r="L3" s="56"/>
      <c r="M3" s="6"/>
      <c r="N3" s="6"/>
      <c r="O3" s="100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60" t="s">
        <v>34</v>
      </c>
      <c r="E4" s="60"/>
      <c r="F4" s="60"/>
      <c r="G4" s="145" t="s">
        <v>35</v>
      </c>
      <c r="H4" s="9" t="s">
        <v>36</v>
      </c>
      <c r="I4" s="9" t="s">
        <v>51</v>
      </c>
      <c r="J4" s="10" t="s">
        <v>52</v>
      </c>
      <c r="K4" s="66" t="s">
        <v>53</v>
      </c>
      <c r="L4" s="66" t="s">
        <v>54</v>
      </c>
      <c r="M4" s="66" t="s">
        <v>55</v>
      </c>
      <c r="N4" s="66" t="s">
        <v>56</v>
      </c>
      <c r="O4" s="83" t="s">
        <v>57</v>
      </c>
    </row>
    <row r="5" ht="30" customHeight="1" spans="1:15">
      <c r="A5" s="18"/>
      <c r="B5" s="18"/>
      <c r="C5" s="18"/>
      <c r="D5" s="60" t="s">
        <v>33</v>
      </c>
      <c r="E5" s="60" t="s">
        <v>58</v>
      </c>
      <c r="F5" s="60" t="s">
        <v>59</v>
      </c>
      <c r="G5" s="18"/>
      <c r="H5" s="18"/>
      <c r="I5" s="18"/>
      <c r="J5" s="60" t="s">
        <v>33</v>
      </c>
      <c r="K5" s="87" t="s">
        <v>53</v>
      </c>
      <c r="L5" s="87" t="s">
        <v>54</v>
      </c>
      <c r="M5" s="87" t="s">
        <v>55</v>
      </c>
      <c r="N5" s="87" t="s">
        <v>56</v>
      </c>
      <c r="O5" s="87" t="s">
        <v>57</v>
      </c>
    </row>
    <row r="6" ht="16.5" customHeight="1" spans="1:15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60">
        <v>15</v>
      </c>
    </row>
    <row r="7" ht="20.25" customHeight="1" spans="1:15">
      <c r="A7" s="29" t="s">
        <v>60</v>
      </c>
      <c r="B7" s="29" t="s">
        <v>61</v>
      </c>
      <c r="C7" s="121">
        <v>4584648.84</v>
      </c>
      <c r="D7" s="121">
        <v>3934948.84</v>
      </c>
      <c r="E7" s="121">
        <v>3110517.9</v>
      </c>
      <c r="F7" s="121">
        <v>824430.94</v>
      </c>
      <c r="G7" s="88"/>
      <c r="H7" s="121"/>
      <c r="I7" s="121"/>
      <c r="J7" s="121">
        <v>649700</v>
      </c>
      <c r="K7" s="121"/>
      <c r="L7" s="121"/>
      <c r="M7" s="88"/>
      <c r="N7" s="121"/>
      <c r="O7" s="121">
        <v>649700</v>
      </c>
    </row>
    <row r="8" ht="20.25" customHeight="1" spans="1:15">
      <c r="A8" s="107" t="s">
        <v>62</v>
      </c>
      <c r="B8" s="107" t="s">
        <v>63</v>
      </c>
      <c r="C8" s="121">
        <v>56695</v>
      </c>
      <c r="D8" s="121">
        <v>56695</v>
      </c>
      <c r="E8" s="121"/>
      <c r="F8" s="121">
        <v>56695</v>
      </c>
      <c r="G8" s="88"/>
      <c r="H8" s="121"/>
      <c r="I8" s="121"/>
      <c r="J8" s="121"/>
      <c r="K8" s="121"/>
      <c r="L8" s="121"/>
      <c r="M8" s="88"/>
      <c r="N8" s="121"/>
      <c r="O8" s="121"/>
    </row>
    <row r="9" ht="20.25" customHeight="1" spans="1:15">
      <c r="A9" s="129" t="s">
        <v>64</v>
      </c>
      <c r="B9" s="129" t="s">
        <v>65</v>
      </c>
      <c r="C9" s="121">
        <v>2985</v>
      </c>
      <c r="D9" s="121">
        <v>2985</v>
      </c>
      <c r="E9" s="121"/>
      <c r="F9" s="121">
        <v>2985</v>
      </c>
      <c r="G9" s="88"/>
      <c r="H9" s="121"/>
      <c r="I9" s="121"/>
      <c r="J9" s="121"/>
      <c r="K9" s="121"/>
      <c r="L9" s="121"/>
      <c r="M9" s="88"/>
      <c r="N9" s="121"/>
      <c r="O9" s="121"/>
    </row>
    <row r="10" ht="20.25" customHeight="1" spans="1:15">
      <c r="A10" s="129" t="s">
        <v>66</v>
      </c>
      <c r="B10" s="129" t="s">
        <v>67</v>
      </c>
      <c r="C10" s="121">
        <v>53710</v>
      </c>
      <c r="D10" s="121">
        <v>53710</v>
      </c>
      <c r="E10" s="121"/>
      <c r="F10" s="121">
        <v>53710</v>
      </c>
      <c r="G10" s="88"/>
      <c r="H10" s="121"/>
      <c r="I10" s="121"/>
      <c r="J10" s="121"/>
      <c r="K10" s="121"/>
      <c r="L10" s="121"/>
      <c r="M10" s="88"/>
      <c r="N10" s="121"/>
      <c r="O10" s="121"/>
    </row>
    <row r="11" ht="20.25" customHeight="1" spans="1:15">
      <c r="A11" s="107" t="s">
        <v>68</v>
      </c>
      <c r="B11" s="107" t="s">
        <v>69</v>
      </c>
      <c r="C11" s="121">
        <v>3940217.9</v>
      </c>
      <c r="D11" s="121">
        <v>3290517.9</v>
      </c>
      <c r="E11" s="121">
        <v>3110517.9</v>
      </c>
      <c r="F11" s="121">
        <v>180000</v>
      </c>
      <c r="G11" s="88"/>
      <c r="H11" s="121"/>
      <c r="I11" s="121"/>
      <c r="J11" s="121">
        <v>649700</v>
      </c>
      <c r="K11" s="121"/>
      <c r="L11" s="121"/>
      <c r="M11" s="88"/>
      <c r="N11" s="121"/>
      <c r="O11" s="121">
        <v>649700</v>
      </c>
    </row>
    <row r="12" ht="20.25" customHeight="1" spans="1:15">
      <c r="A12" s="129" t="s">
        <v>70</v>
      </c>
      <c r="B12" s="129" t="s">
        <v>71</v>
      </c>
      <c r="C12" s="121">
        <v>3290217.9</v>
      </c>
      <c r="D12" s="121">
        <v>3200517.9</v>
      </c>
      <c r="E12" s="121">
        <v>3110517.9</v>
      </c>
      <c r="F12" s="121">
        <v>90000</v>
      </c>
      <c r="G12" s="88"/>
      <c r="H12" s="121"/>
      <c r="I12" s="121"/>
      <c r="J12" s="121">
        <v>89700</v>
      </c>
      <c r="K12" s="121"/>
      <c r="L12" s="121"/>
      <c r="M12" s="88"/>
      <c r="N12" s="121"/>
      <c r="O12" s="121">
        <v>89700</v>
      </c>
    </row>
    <row r="13" ht="20.25" customHeight="1" spans="1:15">
      <c r="A13" s="129" t="s">
        <v>72</v>
      </c>
      <c r="B13" s="129" t="s">
        <v>73</v>
      </c>
      <c r="C13" s="121">
        <v>560000</v>
      </c>
      <c r="D13" s="121"/>
      <c r="E13" s="121"/>
      <c r="F13" s="121"/>
      <c r="G13" s="88"/>
      <c r="H13" s="121"/>
      <c r="I13" s="121"/>
      <c r="J13" s="121">
        <v>560000</v>
      </c>
      <c r="K13" s="121"/>
      <c r="L13" s="121"/>
      <c r="M13" s="88"/>
      <c r="N13" s="121"/>
      <c r="O13" s="121">
        <v>560000</v>
      </c>
    </row>
    <row r="14" ht="20.25" customHeight="1" spans="1:15">
      <c r="A14" s="129" t="s">
        <v>74</v>
      </c>
      <c r="B14" s="129" t="s">
        <v>75</v>
      </c>
      <c r="C14" s="121">
        <v>90000</v>
      </c>
      <c r="D14" s="121">
        <v>90000</v>
      </c>
      <c r="E14" s="121"/>
      <c r="F14" s="121">
        <v>90000</v>
      </c>
      <c r="G14" s="88"/>
      <c r="H14" s="121"/>
      <c r="I14" s="121"/>
      <c r="J14" s="121"/>
      <c r="K14" s="121"/>
      <c r="L14" s="121"/>
      <c r="M14" s="88"/>
      <c r="N14" s="121"/>
      <c r="O14" s="121"/>
    </row>
    <row r="15" ht="20.25" customHeight="1" spans="1:15">
      <c r="A15" s="107" t="s">
        <v>76</v>
      </c>
      <c r="B15" s="107" t="s">
        <v>77</v>
      </c>
      <c r="C15" s="121">
        <v>558448.01</v>
      </c>
      <c r="D15" s="121">
        <v>558448.01</v>
      </c>
      <c r="E15" s="121"/>
      <c r="F15" s="121">
        <v>558448.01</v>
      </c>
      <c r="G15" s="88"/>
      <c r="H15" s="121"/>
      <c r="I15" s="121"/>
      <c r="J15" s="121"/>
      <c r="K15" s="121"/>
      <c r="L15" s="121"/>
      <c r="M15" s="88"/>
      <c r="N15" s="121"/>
      <c r="O15" s="121"/>
    </row>
    <row r="16" ht="20.25" customHeight="1" spans="1:15">
      <c r="A16" s="129" t="s">
        <v>78</v>
      </c>
      <c r="B16" s="129" t="s">
        <v>79</v>
      </c>
      <c r="C16" s="121">
        <v>558448.01</v>
      </c>
      <c r="D16" s="121">
        <v>558448.01</v>
      </c>
      <c r="E16" s="121"/>
      <c r="F16" s="121">
        <v>558448.01</v>
      </c>
      <c r="G16" s="88"/>
      <c r="H16" s="121"/>
      <c r="I16" s="121"/>
      <c r="J16" s="121"/>
      <c r="K16" s="121"/>
      <c r="L16" s="121"/>
      <c r="M16" s="88"/>
      <c r="N16" s="121"/>
      <c r="O16" s="121"/>
    </row>
    <row r="17" ht="20.25" customHeight="1" spans="1:15">
      <c r="A17" s="107" t="s">
        <v>80</v>
      </c>
      <c r="B17" s="107" t="s">
        <v>81</v>
      </c>
      <c r="C17" s="121">
        <v>29287.93</v>
      </c>
      <c r="D17" s="121">
        <v>29287.93</v>
      </c>
      <c r="E17" s="121"/>
      <c r="F17" s="121">
        <v>29287.93</v>
      </c>
      <c r="G17" s="88"/>
      <c r="H17" s="121"/>
      <c r="I17" s="121"/>
      <c r="J17" s="121"/>
      <c r="K17" s="121"/>
      <c r="L17" s="121"/>
      <c r="M17" s="88"/>
      <c r="N17" s="121"/>
      <c r="O17" s="121"/>
    </row>
    <row r="18" ht="20.25" customHeight="1" spans="1:15">
      <c r="A18" s="129" t="s">
        <v>82</v>
      </c>
      <c r="B18" s="129" t="s">
        <v>81</v>
      </c>
      <c r="C18" s="121">
        <v>29287.93</v>
      </c>
      <c r="D18" s="121">
        <v>29287.93</v>
      </c>
      <c r="E18" s="121"/>
      <c r="F18" s="121">
        <v>29287.93</v>
      </c>
      <c r="G18" s="88"/>
      <c r="H18" s="121"/>
      <c r="I18" s="121"/>
      <c r="J18" s="121"/>
      <c r="K18" s="121"/>
      <c r="L18" s="121"/>
      <c r="M18" s="88"/>
      <c r="N18" s="121"/>
      <c r="O18" s="121"/>
    </row>
    <row r="19" ht="20.25" customHeight="1" spans="1:15">
      <c r="A19" s="29" t="s">
        <v>83</v>
      </c>
      <c r="B19" s="29" t="s">
        <v>84</v>
      </c>
      <c r="C19" s="121">
        <v>431357.34</v>
      </c>
      <c r="D19" s="121">
        <v>431357.34</v>
      </c>
      <c r="E19" s="121">
        <v>431357.34</v>
      </c>
      <c r="F19" s="121"/>
      <c r="G19" s="88"/>
      <c r="H19" s="121"/>
      <c r="I19" s="121"/>
      <c r="J19" s="121"/>
      <c r="K19" s="121"/>
      <c r="L19" s="121"/>
      <c r="M19" s="88"/>
      <c r="N19" s="121"/>
      <c r="O19" s="121"/>
    </row>
    <row r="20" ht="20.25" customHeight="1" spans="1:15">
      <c r="A20" s="107" t="s">
        <v>85</v>
      </c>
      <c r="B20" s="107" t="s">
        <v>86</v>
      </c>
      <c r="C20" s="121">
        <v>411924.64</v>
      </c>
      <c r="D20" s="121">
        <v>411924.64</v>
      </c>
      <c r="E20" s="121">
        <v>411924.64</v>
      </c>
      <c r="F20" s="121"/>
      <c r="G20" s="88"/>
      <c r="H20" s="121"/>
      <c r="I20" s="121"/>
      <c r="J20" s="121"/>
      <c r="K20" s="121"/>
      <c r="L20" s="121"/>
      <c r="M20" s="88"/>
      <c r="N20" s="121"/>
      <c r="O20" s="121"/>
    </row>
    <row r="21" ht="20.25" customHeight="1" spans="1:15">
      <c r="A21" s="129" t="s">
        <v>87</v>
      </c>
      <c r="B21" s="129" t="s">
        <v>88</v>
      </c>
      <c r="C21" s="121">
        <v>14580</v>
      </c>
      <c r="D21" s="121">
        <v>14580</v>
      </c>
      <c r="E21" s="121">
        <v>14580</v>
      </c>
      <c r="F21" s="121"/>
      <c r="G21" s="88"/>
      <c r="H21" s="121"/>
      <c r="I21" s="121"/>
      <c r="J21" s="121"/>
      <c r="K21" s="121"/>
      <c r="L21" s="121"/>
      <c r="M21" s="88"/>
      <c r="N21" s="121"/>
      <c r="O21" s="121"/>
    </row>
    <row r="22" ht="20.25" customHeight="1" spans="1:15">
      <c r="A22" s="129" t="s">
        <v>89</v>
      </c>
      <c r="B22" s="129" t="s">
        <v>90</v>
      </c>
      <c r="C22" s="121">
        <v>397344.64</v>
      </c>
      <c r="D22" s="121">
        <v>397344.64</v>
      </c>
      <c r="E22" s="121">
        <v>397344.64</v>
      </c>
      <c r="F22" s="121"/>
      <c r="G22" s="88"/>
      <c r="H22" s="121"/>
      <c r="I22" s="121"/>
      <c r="J22" s="121"/>
      <c r="K22" s="121"/>
      <c r="L22" s="121"/>
      <c r="M22" s="88"/>
      <c r="N22" s="121"/>
      <c r="O22" s="121"/>
    </row>
    <row r="23" ht="20.25" customHeight="1" spans="1:15">
      <c r="A23" s="107" t="s">
        <v>91</v>
      </c>
      <c r="B23" s="107" t="s">
        <v>92</v>
      </c>
      <c r="C23" s="121">
        <v>19432.7</v>
      </c>
      <c r="D23" s="121">
        <v>19432.7</v>
      </c>
      <c r="E23" s="121">
        <v>19432.7</v>
      </c>
      <c r="F23" s="121"/>
      <c r="G23" s="88"/>
      <c r="H23" s="121"/>
      <c r="I23" s="121"/>
      <c r="J23" s="121"/>
      <c r="K23" s="121"/>
      <c r="L23" s="121"/>
      <c r="M23" s="88"/>
      <c r="N23" s="121"/>
      <c r="O23" s="121"/>
    </row>
    <row r="24" ht="20.25" customHeight="1" spans="1:15">
      <c r="A24" s="129" t="s">
        <v>93</v>
      </c>
      <c r="B24" s="129" t="s">
        <v>92</v>
      </c>
      <c r="C24" s="121">
        <v>19432.7</v>
      </c>
      <c r="D24" s="121">
        <v>19432.7</v>
      </c>
      <c r="E24" s="121">
        <v>19432.7</v>
      </c>
      <c r="F24" s="121"/>
      <c r="G24" s="88"/>
      <c r="H24" s="121"/>
      <c r="I24" s="121"/>
      <c r="J24" s="121"/>
      <c r="K24" s="121"/>
      <c r="L24" s="121"/>
      <c r="M24" s="88"/>
      <c r="N24" s="121"/>
      <c r="O24" s="121"/>
    </row>
    <row r="25" ht="20.25" customHeight="1" spans="1:15">
      <c r="A25" s="29" t="s">
        <v>94</v>
      </c>
      <c r="B25" s="29" t="s">
        <v>95</v>
      </c>
      <c r="C25" s="121">
        <v>480295.77</v>
      </c>
      <c r="D25" s="121">
        <v>480295.77</v>
      </c>
      <c r="E25" s="121">
        <v>480295.77</v>
      </c>
      <c r="F25" s="121"/>
      <c r="G25" s="88"/>
      <c r="H25" s="121"/>
      <c r="I25" s="121"/>
      <c r="J25" s="121"/>
      <c r="K25" s="121"/>
      <c r="L25" s="121"/>
      <c r="M25" s="88"/>
      <c r="N25" s="121"/>
      <c r="O25" s="121"/>
    </row>
    <row r="26" ht="20.25" customHeight="1" spans="1:15">
      <c r="A26" s="107" t="s">
        <v>96</v>
      </c>
      <c r="B26" s="107" t="s">
        <v>97</v>
      </c>
      <c r="C26" s="121">
        <v>480295.77</v>
      </c>
      <c r="D26" s="121">
        <v>480295.77</v>
      </c>
      <c r="E26" s="121">
        <v>480295.77</v>
      </c>
      <c r="F26" s="121"/>
      <c r="G26" s="88"/>
      <c r="H26" s="121"/>
      <c r="I26" s="121"/>
      <c r="J26" s="121"/>
      <c r="K26" s="121"/>
      <c r="L26" s="121"/>
      <c r="M26" s="88"/>
      <c r="N26" s="121"/>
      <c r="O26" s="121"/>
    </row>
    <row r="27" ht="20.25" customHeight="1" spans="1:15">
      <c r="A27" s="129" t="s">
        <v>98</v>
      </c>
      <c r="B27" s="129" t="s">
        <v>99</v>
      </c>
      <c r="C27" s="121">
        <v>268207.63</v>
      </c>
      <c r="D27" s="121">
        <v>268207.63</v>
      </c>
      <c r="E27" s="121">
        <v>268207.63</v>
      </c>
      <c r="F27" s="121"/>
      <c r="G27" s="88"/>
      <c r="H27" s="121"/>
      <c r="I27" s="121"/>
      <c r="J27" s="121"/>
      <c r="K27" s="121"/>
      <c r="L27" s="121"/>
      <c r="M27" s="88"/>
      <c r="N27" s="121"/>
      <c r="O27" s="121"/>
    </row>
    <row r="28" ht="20.25" customHeight="1" spans="1:15">
      <c r="A28" s="129" t="s">
        <v>100</v>
      </c>
      <c r="B28" s="129" t="s">
        <v>101</v>
      </c>
      <c r="C28" s="121">
        <v>193368.14</v>
      </c>
      <c r="D28" s="121">
        <v>193368.14</v>
      </c>
      <c r="E28" s="121">
        <v>193368.14</v>
      </c>
      <c r="F28" s="121"/>
      <c r="G28" s="88"/>
      <c r="H28" s="121"/>
      <c r="I28" s="121"/>
      <c r="J28" s="121"/>
      <c r="K28" s="121"/>
      <c r="L28" s="121"/>
      <c r="M28" s="88"/>
      <c r="N28" s="121"/>
      <c r="O28" s="121"/>
    </row>
    <row r="29" ht="20.25" customHeight="1" spans="1:15">
      <c r="A29" s="129" t="s">
        <v>102</v>
      </c>
      <c r="B29" s="129" t="s">
        <v>103</v>
      </c>
      <c r="C29" s="121">
        <v>18720</v>
      </c>
      <c r="D29" s="121">
        <v>18720</v>
      </c>
      <c r="E29" s="121">
        <v>18720</v>
      </c>
      <c r="F29" s="121"/>
      <c r="G29" s="88"/>
      <c r="H29" s="121"/>
      <c r="I29" s="121"/>
      <c r="J29" s="121"/>
      <c r="K29" s="121"/>
      <c r="L29" s="121"/>
      <c r="M29" s="88"/>
      <c r="N29" s="121"/>
      <c r="O29" s="121"/>
    </row>
    <row r="30" ht="20.25" customHeight="1" spans="1:15">
      <c r="A30" s="29" t="s">
        <v>104</v>
      </c>
      <c r="B30" s="29" t="s">
        <v>105</v>
      </c>
      <c r="C30" s="121">
        <v>270138.96</v>
      </c>
      <c r="D30" s="121">
        <v>270138.96</v>
      </c>
      <c r="E30" s="121">
        <v>270138.96</v>
      </c>
      <c r="F30" s="121"/>
      <c r="G30" s="88"/>
      <c r="H30" s="121"/>
      <c r="I30" s="121"/>
      <c r="J30" s="121"/>
      <c r="K30" s="121"/>
      <c r="L30" s="121"/>
      <c r="M30" s="88"/>
      <c r="N30" s="121"/>
      <c r="O30" s="121"/>
    </row>
    <row r="31" ht="20.25" customHeight="1" spans="1:15">
      <c r="A31" s="107" t="s">
        <v>106</v>
      </c>
      <c r="B31" s="107" t="s">
        <v>107</v>
      </c>
      <c r="C31" s="121">
        <v>270138.96</v>
      </c>
      <c r="D31" s="121">
        <v>270138.96</v>
      </c>
      <c r="E31" s="121">
        <v>270138.96</v>
      </c>
      <c r="F31" s="121"/>
      <c r="G31" s="88"/>
      <c r="H31" s="121"/>
      <c r="I31" s="121"/>
      <c r="J31" s="121"/>
      <c r="K31" s="121"/>
      <c r="L31" s="121"/>
      <c r="M31" s="88"/>
      <c r="N31" s="121"/>
      <c r="O31" s="121"/>
    </row>
    <row r="32" ht="20.25" customHeight="1" spans="1:15">
      <c r="A32" s="129" t="s">
        <v>108</v>
      </c>
      <c r="B32" s="129" t="s">
        <v>109</v>
      </c>
      <c r="C32" s="121">
        <v>270138.96</v>
      </c>
      <c r="D32" s="121">
        <v>270138.96</v>
      </c>
      <c r="E32" s="121">
        <v>270138.96</v>
      </c>
      <c r="F32" s="121"/>
      <c r="G32" s="88"/>
      <c r="H32" s="121"/>
      <c r="I32" s="121"/>
      <c r="J32" s="121"/>
      <c r="K32" s="121"/>
      <c r="L32" s="121"/>
      <c r="M32" s="88"/>
      <c r="N32" s="121"/>
      <c r="O32" s="121"/>
    </row>
    <row r="33" ht="17.25" customHeight="1" spans="1:15">
      <c r="A33" s="101" t="s">
        <v>110</v>
      </c>
      <c r="B33" s="102" t="s">
        <v>110</v>
      </c>
      <c r="C33" s="121">
        <v>5766440.91</v>
      </c>
      <c r="D33" s="121">
        <v>5116740.91</v>
      </c>
      <c r="E33" s="121">
        <v>4292309.97</v>
      </c>
      <c r="F33" s="121">
        <v>824430.94</v>
      </c>
      <c r="G33" s="88"/>
      <c r="H33" s="121"/>
      <c r="I33" s="121"/>
      <c r="J33" s="121">
        <v>649700</v>
      </c>
      <c r="K33" s="121"/>
      <c r="L33" s="121"/>
      <c r="M33" s="88"/>
      <c r="N33" s="121"/>
      <c r="O33" s="121">
        <v>649700</v>
      </c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236111111111111" right="0.236111111111111" top="0.511805555555556" bottom="0.393055555555556" header="0.5" footer="0.5"/>
  <pageSetup paperSize="9" scale="7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C9" sqref="C9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6" t="s">
        <v>111</v>
      </c>
    </row>
    <row r="2" ht="31.5" customHeight="1" spans="1:4">
      <c r="A2" s="42" t="s">
        <v>112</v>
      </c>
      <c r="B2" s="132"/>
      <c r="C2" s="132"/>
      <c r="D2" s="132"/>
    </row>
    <row r="3" ht="17.25" customHeight="1" spans="1:4">
      <c r="A3" s="4" t="str">
        <f>"单位名称："&amp;"云南省农村科技服务中心"</f>
        <v>单位名称：云南省农村科技服务中心</v>
      </c>
      <c r="B3" s="133"/>
      <c r="C3" s="133"/>
      <c r="D3" s="97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113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114</v>
      </c>
      <c r="B7" s="136">
        <v>4472309.97</v>
      </c>
      <c r="C7" s="137" t="s">
        <v>115</v>
      </c>
      <c r="D7" s="136">
        <v>5116740.91</v>
      </c>
    </row>
    <row r="8" ht="29.15" customHeight="1" spans="1:4">
      <c r="A8" s="138" t="s">
        <v>116</v>
      </c>
      <c r="B8" s="88">
        <v>4472309.97</v>
      </c>
      <c r="C8" s="23" t="str">
        <f>"（一）"&amp;"科学技术支出"</f>
        <v>（一）科学技术支出</v>
      </c>
      <c r="D8" s="88">
        <v>3934948.84</v>
      </c>
    </row>
    <row r="9" ht="29.15" customHeight="1" spans="1:4">
      <c r="A9" s="138" t="s">
        <v>117</v>
      </c>
      <c r="B9" s="88"/>
      <c r="C9" s="23" t="str">
        <f>"（二）"&amp;"社会保障和就业支出"</f>
        <v>（二）社会保障和就业支出</v>
      </c>
      <c r="D9" s="88">
        <v>431357.34</v>
      </c>
    </row>
    <row r="10" ht="29.15" customHeight="1" spans="1:4">
      <c r="A10" s="138" t="s">
        <v>118</v>
      </c>
      <c r="B10" s="88"/>
      <c r="C10" s="23" t="str">
        <f>"（三）"&amp;"卫生健康支出"</f>
        <v>（三）卫生健康支出</v>
      </c>
      <c r="D10" s="88">
        <v>480295.77</v>
      </c>
    </row>
    <row r="11" ht="29.15" customHeight="1" spans="1:4">
      <c r="A11" s="139" t="s">
        <v>119</v>
      </c>
      <c r="B11" s="140">
        <v>644430.94</v>
      </c>
      <c r="C11" s="23" t="str">
        <f>"（四）"&amp;"住房保障支出"</f>
        <v>（四）住房保障支出</v>
      </c>
      <c r="D11" s="88">
        <v>270138.96</v>
      </c>
    </row>
    <row r="12" ht="29.15" customHeight="1" spans="1:4">
      <c r="A12" s="138" t="s">
        <v>116</v>
      </c>
      <c r="B12" s="121">
        <v>644430.94</v>
      </c>
      <c r="C12" s="141"/>
      <c r="D12" s="140"/>
    </row>
    <row r="13" ht="29.15" customHeight="1" spans="1:4">
      <c r="A13" s="142" t="s">
        <v>117</v>
      </c>
      <c r="B13" s="121"/>
      <c r="C13" s="141"/>
      <c r="D13" s="140"/>
    </row>
    <row r="14" ht="29.15" customHeight="1" spans="1:4">
      <c r="A14" s="142" t="s">
        <v>118</v>
      </c>
      <c r="B14" s="140"/>
      <c r="C14" s="141"/>
      <c r="D14" s="140"/>
    </row>
    <row r="15" ht="29.15" customHeight="1" spans="1:4">
      <c r="A15" s="143"/>
      <c r="B15" s="140"/>
      <c r="C15" s="144" t="s">
        <v>120</v>
      </c>
      <c r="D15" s="140"/>
    </row>
    <row r="16" ht="29.15" customHeight="1" spans="1:4">
      <c r="A16" s="143" t="s">
        <v>121</v>
      </c>
      <c r="B16" s="140">
        <v>5116740.91</v>
      </c>
      <c r="C16" s="141" t="s">
        <v>26</v>
      </c>
      <c r="D16" s="140">
        <v>5116740.91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275" right="0.196527777777778" top="0.629861111111111" bottom="0.511805555555556" header="0.5" footer="0.5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G9" sqref="G9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3"/>
      <c r="F1" s="53"/>
      <c r="G1" s="53" t="s">
        <v>122</v>
      </c>
    </row>
    <row r="2" ht="39" customHeight="1" spans="1:7">
      <c r="A2" s="3" t="s">
        <v>123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"单位名称："&amp;"云南省农村科技服务中心"</f>
        <v>单位名称：云南省农村科技服务中心</v>
      </c>
      <c r="F3" s="100"/>
      <c r="G3" s="100" t="s">
        <v>2</v>
      </c>
    </row>
    <row r="4" ht="20.25" customHeight="1" spans="1:7">
      <c r="A4" s="123" t="s">
        <v>124</v>
      </c>
      <c r="B4" s="124"/>
      <c r="C4" s="125" t="s">
        <v>31</v>
      </c>
      <c r="D4" s="11" t="s">
        <v>58</v>
      </c>
      <c r="E4" s="11"/>
      <c r="F4" s="12"/>
      <c r="G4" s="125" t="s">
        <v>59</v>
      </c>
    </row>
    <row r="5" ht="20.25" customHeight="1" spans="1:7">
      <c r="A5" s="126" t="s">
        <v>49</v>
      </c>
      <c r="B5" s="127" t="s">
        <v>50</v>
      </c>
      <c r="C5" s="90"/>
      <c r="D5" s="90" t="s">
        <v>33</v>
      </c>
      <c r="E5" s="90" t="s">
        <v>125</v>
      </c>
      <c r="F5" s="90" t="s">
        <v>126</v>
      </c>
      <c r="G5" s="90"/>
    </row>
    <row r="6" ht="13.5" customHeight="1" spans="1:7">
      <c r="A6" s="128" t="s">
        <v>127</v>
      </c>
      <c r="B6" s="128" t="s">
        <v>128</v>
      </c>
      <c r="C6" s="128" t="s">
        <v>129</v>
      </c>
      <c r="D6" s="60"/>
      <c r="E6" s="128" t="s">
        <v>130</v>
      </c>
      <c r="F6" s="128" t="s">
        <v>131</v>
      </c>
      <c r="G6" s="128" t="s">
        <v>132</v>
      </c>
    </row>
    <row r="7" ht="18" customHeight="1" spans="1:7">
      <c r="A7" s="29" t="s">
        <v>60</v>
      </c>
      <c r="B7" s="29" t="s">
        <v>61</v>
      </c>
      <c r="C7" s="22">
        <v>3290517.9</v>
      </c>
      <c r="D7" s="22">
        <v>3110517.9</v>
      </c>
      <c r="E7" s="22">
        <v>2861644</v>
      </c>
      <c r="F7" s="22">
        <v>248873.9</v>
      </c>
      <c r="G7" s="22">
        <v>180000</v>
      </c>
    </row>
    <row r="8" ht="18" customHeight="1" spans="1:7">
      <c r="A8" s="29" t="s">
        <v>68</v>
      </c>
      <c r="B8" s="107" t="s">
        <v>69</v>
      </c>
      <c r="C8" s="22">
        <v>3290517.9</v>
      </c>
      <c r="D8" s="22">
        <v>3110517.9</v>
      </c>
      <c r="E8" s="22">
        <v>2861644</v>
      </c>
      <c r="F8" s="22">
        <v>248873.9</v>
      </c>
      <c r="G8" s="22">
        <v>180000</v>
      </c>
    </row>
    <row r="9" ht="18" customHeight="1" spans="1:7">
      <c r="A9" s="29" t="s">
        <v>70</v>
      </c>
      <c r="B9" s="129" t="s">
        <v>71</v>
      </c>
      <c r="C9" s="22">
        <v>3200517.9</v>
      </c>
      <c r="D9" s="22">
        <v>3110517.9</v>
      </c>
      <c r="E9" s="22">
        <v>2861644</v>
      </c>
      <c r="F9" s="22">
        <v>248873.9</v>
      </c>
      <c r="G9" s="22">
        <v>90000</v>
      </c>
    </row>
    <row r="10" ht="18" customHeight="1" spans="1:7">
      <c r="A10" s="29" t="s">
        <v>74</v>
      </c>
      <c r="B10" s="129" t="s">
        <v>75</v>
      </c>
      <c r="C10" s="22">
        <v>90000</v>
      </c>
      <c r="D10" s="22"/>
      <c r="E10" s="22"/>
      <c r="F10" s="22"/>
      <c r="G10" s="22">
        <v>90000</v>
      </c>
    </row>
    <row r="11" ht="18" customHeight="1" spans="1:7">
      <c r="A11" s="29" t="s">
        <v>83</v>
      </c>
      <c r="B11" s="29" t="s">
        <v>84</v>
      </c>
      <c r="C11" s="22">
        <v>431357.34</v>
      </c>
      <c r="D11" s="22">
        <v>431357.34</v>
      </c>
      <c r="E11" s="22">
        <v>416777.34</v>
      </c>
      <c r="F11" s="22">
        <v>14580</v>
      </c>
      <c r="G11" s="22"/>
    </row>
    <row r="12" ht="18" customHeight="1" spans="1:7">
      <c r="A12" s="29" t="s">
        <v>85</v>
      </c>
      <c r="B12" s="107" t="s">
        <v>86</v>
      </c>
      <c r="C12" s="22">
        <v>411924.64</v>
      </c>
      <c r="D12" s="22">
        <v>411924.64</v>
      </c>
      <c r="E12" s="22">
        <v>397344.64</v>
      </c>
      <c r="F12" s="22">
        <v>14580</v>
      </c>
      <c r="G12" s="22"/>
    </row>
    <row r="13" ht="18" customHeight="1" spans="1:7">
      <c r="A13" s="29" t="s">
        <v>87</v>
      </c>
      <c r="B13" s="129" t="s">
        <v>88</v>
      </c>
      <c r="C13" s="22">
        <v>14580</v>
      </c>
      <c r="D13" s="22">
        <v>14580</v>
      </c>
      <c r="E13" s="22"/>
      <c r="F13" s="22">
        <v>14580</v>
      </c>
      <c r="G13" s="22"/>
    </row>
    <row r="14" ht="18" customHeight="1" spans="1:7">
      <c r="A14" s="29" t="s">
        <v>89</v>
      </c>
      <c r="B14" s="129" t="s">
        <v>90</v>
      </c>
      <c r="C14" s="22">
        <v>397344.64</v>
      </c>
      <c r="D14" s="22">
        <v>397344.64</v>
      </c>
      <c r="E14" s="22">
        <v>397344.64</v>
      </c>
      <c r="F14" s="22"/>
      <c r="G14" s="22"/>
    </row>
    <row r="15" ht="18" customHeight="1" spans="1:7">
      <c r="A15" s="29" t="s">
        <v>91</v>
      </c>
      <c r="B15" s="107" t="s">
        <v>92</v>
      </c>
      <c r="C15" s="22">
        <v>19432.7</v>
      </c>
      <c r="D15" s="22">
        <v>19432.7</v>
      </c>
      <c r="E15" s="22">
        <v>19432.7</v>
      </c>
      <c r="F15" s="22"/>
      <c r="G15" s="22"/>
    </row>
    <row r="16" ht="18" customHeight="1" spans="1:7">
      <c r="A16" s="29" t="s">
        <v>93</v>
      </c>
      <c r="B16" s="129" t="s">
        <v>92</v>
      </c>
      <c r="C16" s="22">
        <v>19432.7</v>
      </c>
      <c r="D16" s="22">
        <v>19432.7</v>
      </c>
      <c r="E16" s="22">
        <v>19432.7</v>
      </c>
      <c r="F16" s="22"/>
      <c r="G16" s="22"/>
    </row>
    <row r="17" ht="18" customHeight="1" spans="1:7">
      <c r="A17" s="29" t="s">
        <v>94</v>
      </c>
      <c r="B17" s="29" t="s">
        <v>95</v>
      </c>
      <c r="C17" s="22">
        <v>480295.77</v>
      </c>
      <c r="D17" s="22">
        <v>480295.77</v>
      </c>
      <c r="E17" s="22">
        <v>480295.77</v>
      </c>
      <c r="F17" s="22"/>
      <c r="G17" s="22"/>
    </row>
    <row r="18" ht="18" customHeight="1" spans="1:7">
      <c r="A18" s="29" t="s">
        <v>96</v>
      </c>
      <c r="B18" s="107" t="s">
        <v>97</v>
      </c>
      <c r="C18" s="22">
        <v>480295.77</v>
      </c>
      <c r="D18" s="22">
        <v>480295.77</v>
      </c>
      <c r="E18" s="22">
        <v>480295.77</v>
      </c>
      <c r="F18" s="22"/>
      <c r="G18" s="22"/>
    </row>
    <row r="19" ht="18" customHeight="1" spans="1:7">
      <c r="A19" s="29" t="s">
        <v>98</v>
      </c>
      <c r="B19" s="129" t="s">
        <v>99</v>
      </c>
      <c r="C19" s="22">
        <v>268207.63</v>
      </c>
      <c r="D19" s="22">
        <v>268207.63</v>
      </c>
      <c r="E19" s="22">
        <v>268207.63</v>
      </c>
      <c r="F19" s="22"/>
      <c r="G19" s="22"/>
    </row>
    <row r="20" ht="18" customHeight="1" spans="1:7">
      <c r="A20" s="29" t="s">
        <v>100</v>
      </c>
      <c r="B20" s="129" t="s">
        <v>101</v>
      </c>
      <c r="C20" s="22">
        <v>193368.14</v>
      </c>
      <c r="D20" s="22">
        <v>193368.14</v>
      </c>
      <c r="E20" s="22">
        <v>193368.14</v>
      </c>
      <c r="F20" s="22"/>
      <c r="G20" s="22"/>
    </row>
    <row r="21" ht="18" customHeight="1" spans="1:7">
      <c r="A21" s="29" t="s">
        <v>102</v>
      </c>
      <c r="B21" s="129" t="s">
        <v>103</v>
      </c>
      <c r="C21" s="22">
        <v>18720</v>
      </c>
      <c r="D21" s="22">
        <v>18720</v>
      </c>
      <c r="E21" s="22">
        <v>18720</v>
      </c>
      <c r="F21" s="22"/>
      <c r="G21" s="22"/>
    </row>
    <row r="22" ht="18" customHeight="1" spans="1:7">
      <c r="A22" s="29" t="s">
        <v>104</v>
      </c>
      <c r="B22" s="29" t="s">
        <v>105</v>
      </c>
      <c r="C22" s="22">
        <v>270138.96</v>
      </c>
      <c r="D22" s="22">
        <v>270138.96</v>
      </c>
      <c r="E22" s="22">
        <v>270138.96</v>
      </c>
      <c r="F22" s="22"/>
      <c r="G22" s="22"/>
    </row>
    <row r="23" ht="18" customHeight="1" spans="1:7">
      <c r="A23" s="29" t="s">
        <v>106</v>
      </c>
      <c r="B23" s="107" t="s">
        <v>107</v>
      </c>
      <c r="C23" s="22">
        <v>270138.96</v>
      </c>
      <c r="D23" s="22">
        <v>270138.96</v>
      </c>
      <c r="E23" s="22">
        <v>270138.96</v>
      </c>
      <c r="F23" s="22"/>
      <c r="G23" s="22"/>
    </row>
    <row r="24" ht="18" customHeight="1" spans="1:7">
      <c r="A24" s="29" t="s">
        <v>108</v>
      </c>
      <c r="B24" s="129" t="s">
        <v>109</v>
      </c>
      <c r="C24" s="22">
        <v>270138.96</v>
      </c>
      <c r="D24" s="22">
        <v>270138.96</v>
      </c>
      <c r="E24" s="22">
        <v>270138.96</v>
      </c>
      <c r="F24" s="22"/>
      <c r="G24" s="22"/>
    </row>
    <row r="25" ht="18" customHeight="1" spans="1:7">
      <c r="A25" s="130" t="s">
        <v>110</v>
      </c>
      <c r="B25" s="131" t="s">
        <v>110</v>
      </c>
      <c r="C25" s="22">
        <v>4472309.97</v>
      </c>
      <c r="D25" s="22">
        <v>4292309.97</v>
      </c>
      <c r="E25" s="22">
        <v>4028856.07</v>
      </c>
      <c r="F25" s="22">
        <v>263453.9</v>
      </c>
      <c r="G25" s="22">
        <v>180000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196527777777778" right="0.236111111111111" top="0.550694444444444" bottom="0.590277777777778" header="0.5" footer="0.5"/>
  <pageSetup paperSize="9" scale="8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22" sqref="C22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17"/>
      <c r="B1" s="117"/>
      <c r="C1" s="58"/>
      <c r="F1" s="57" t="s">
        <v>133</v>
      </c>
    </row>
    <row r="2" ht="25.5" customHeight="1" spans="1:6">
      <c r="A2" s="118" t="s">
        <v>134</v>
      </c>
      <c r="B2" s="118"/>
      <c r="C2" s="118"/>
      <c r="D2" s="118"/>
      <c r="E2" s="118"/>
      <c r="F2" s="118"/>
    </row>
    <row r="3" ht="15.75" customHeight="1" spans="1:6">
      <c r="A3" s="4" t="str">
        <f>"单位名称："&amp;"云南省农村科技服务中心"</f>
        <v>单位名称：云南省农村科技服务中心</v>
      </c>
      <c r="B3" s="117"/>
      <c r="C3" s="58"/>
      <c r="F3" s="57" t="s">
        <v>135</v>
      </c>
    </row>
    <row r="4" ht="19.5" customHeight="1" spans="1:6">
      <c r="A4" s="9" t="s">
        <v>136</v>
      </c>
      <c r="B4" s="15" t="s">
        <v>137</v>
      </c>
      <c r="C4" s="10" t="s">
        <v>138</v>
      </c>
      <c r="D4" s="11"/>
      <c r="E4" s="12"/>
      <c r="F4" s="15" t="s">
        <v>139</v>
      </c>
    </row>
    <row r="5" ht="19.5" customHeight="1" spans="1:6">
      <c r="A5" s="17"/>
      <c r="B5" s="18"/>
      <c r="C5" s="60" t="s">
        <v>33</v>
      </c>
      <c r="D5" s="60" t="s">
        <v>140</v>
      </c>
      <c r="E5" s="60" t="s">
        <v>141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/>
      <c r="B7" s="121"/>
      <c r="C7" s="122"/>
      <c r="D7" s="121"/>
      <c r="E7" s="121"/>
      <c r="F7" s="121"/>
    </row>
    <row r="8" customHeight="1" spans="1:1">
      <c r="A8" t="s">
        <v>142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275" right="0.354166666666667" top="1" bottom="1" header="0.5" footer="0.5"/>
  <pageSetup paperSize="9" scale="7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C1" workbookViewId="0">
      <pane xSplit="5" ySplit="9" topLeftCell="K25" activePane="bottomRight" state="frozen"/>
      <selection/>
      <selection pane="topRight"/>
      <selection pane="bottomLeft"/>
      <selection pane="bottomRight" activeCell="W1" sqref="W$1:W$1048576"/>
    </sheetView>
  </sheetViews>
  <sheetFormatPr defaultColWidth="9.14166666666667" defaultRowHeight="14.25" customHeight="1"/>
  <cols>
    <col min="1" max="1" width="28.7" customWidth="1"/>
    <col min="2" max="2" width="23.85" customWidth="1"/>
    <col min="3" max="3" width="14.625" customWidth="1"/>
    <col min="4" max="4" width="8.625" customWidth="1"/>
    <col min="5" max="5" width="14.625" customWidth="1"/>
    <col min="6" max="6" width="6.375" customWidth="1"/>
    <col min="7" max="7" width="14.625" customWidth="1"/>
    <col min="8" max="12" width="10.75" customWidth="1"/>
    <col min="13" max="17" width="9.75" customWidth="1"/>
    <col min="18" max="18" width="15.0333333333333" customWidth="1"/>
    <col min="19" max="22" width="8.75" customWidth="1"/>
    <col min="23" max="23" width="10.625" customWidth="1"/>
  </cols>
  <sheetData>
    <row r="1" ht="13.5" customHeight="1" spans="4:23">
      <c r="D1" s="1"/>
      <c r="E1" s="1"/>
      <c r="F1" s="1"/>
      <c r="G1" s="1"/>
      <c r="U1" s="113"/>
      <c r="W1" s="53" t="s">
        <v>143</v>
      </c>
    </row>
    <row r="2" ht="27.75" customHeight="1" spans="1:23">
      <c r="A2" s="27" t="s">
        <v>144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"单位名称："&amp;"云南省农村科技服务中心"</f>
        <v>单位名称：云南省农村科技服务中心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3"/>
      <c r="W3" s="100" t="s">
        <v>135</v>
      </c>
    </row>
    <row r="4" ht="21.75" customHeight="1" spans="1:23">
      <c r="A4" s="8" t="s">
        <v>145</v>
      </c>
      <c r="B4" s="8" t="s">
        <v>146</v>
      </c>
      <c r="C4" s="8" t="s">
        <v>147</v>
      </c>
      <c r="D4" s="9" t="s">
        <v>148</v>
      </c>
      <c r="E4" s="9" t="s">
        <v>149</v>
      </c>
      <c r="F4" s="9" t="s">
        <v>150</v>
      </c>
      <c r="G4" s="9" t="s">
        <v>151</v>
      </c>
      <c r="H4" s="60" t="s">
        <v>152</v>
      </c>
      <c r="I4" s="60"/>
      <c r="J4" s="60"/>
      <c r="K4" s="60"/>
      <c r="L4" s="110"/>
      <c r="M4" s="110"/>
      <c r="N4" s="110"/>
      <c r="O4" s="110"/>
      <c r="P4" s="110"/>
      <c r="Q4" s="44"/>
      <c r="R4" s="60"/>
      <c r="S4" s="60"/>
      <c r="T4" s="60"/>
      <c r="U4" s="60"/>
      <c r="V4" s="60"/>
      <c r="W4" s="60"/>
    </row>
    <row r="5" ht="21.75" customHeight="1" spans="1:23">
      <c r="A5" s="13"/>
      <c r="B5" s="13"/>
      <c r="C5" s="13"/>
      <c r="D5" s="14"/>
      <c r="E5" s="14"/>
      <c r="F5" s="14"/>
      <c r="G5" s="14"/>
      <c r="H5" s="60" t="s">
        <v>31</v>
      </c>
      <c r="I5" s="44" t="s">
        <v>34</v>
      </c>
      <c r="J5" s="44"/>
      <c r="K5" s="44"/>
      <c r="L5" s="110"/>
      <c r="M5" s="110"/>
      <c r="N5" s="110" t="s">
        <v>153</v>
      </c>
      <c r="O5" s="110"/>
      <c r="P5" s="110"/>
      <c r="Q5" s="44" t="s">
        <v>37</v>
      </c>
      <c r="R5" s="60" t="s">
        <v>52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60"/>
      <c r="I6" s="44" t="s">
        <v>154</v>
      </c>
      <c r="J6" s="44" t="s">
        <v>155</v>
      </c>
      <c r="K6" s="44" t="s">
        <v>156</v>
      </c>
      <c r="L6" s="116" t="s">
        <v>157</v>
      </c>
      <c r="M6" s="116" t="s">
        <v>158</v>
      </c>
      <c r="N6" s="116" t="s">
        <v>34</v>
      </c>
      <c r="O6" s="116" t="s">
        <v>35</v>
      </c>
      <c r="P6" s="116" t="s">
        <v>36</v>
      </c>
      <c r="Q6" s="44"/>
      <c r="R6" s="44" t="s">
        <v>33</v>
      </c>
      <c r="S6" s="44" t="s">
        <v>44</v>
      </c>
      <c r="T6" s="44" t="s">
        <v>159</v>
      </c>
      <c r="U6" s="44" t="s">
        <v>40</v>
      </c>
      <c r="V6" s="44" t="s">
        <v>41</v>
      </c>
      <c r="W6" s="44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0"/>
      <c r="I7" s="44"/>
      <c r="J7" s="44"/>
      <c r="K7" s="44"/>
      <c r="L7" s="116"/>
      <c r="M7" s="116"/>
      <c r="N7" s="116"/>
      <c r="O7" s="116"/>
      <c r="P7" s="116"/>
      <c r="Q7" s="44"/>
      <c r="R7" s="44"/>
      <c r="S7" s="44"/>
      <c r="T7" s="44"/>
      <c r="U7" s="44"/>
      <c r="V7" s="44"/>
      <c r="W7" s="44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23" t="s">
        <v>46</v>
      </c>
      <c r="B9" s="109"/>
      <c r="C9" s="23"/>
      <c r="D9" s="23"/>
      <c r="E9" s="23"/>
      <c r="F9" s="23"/>
      <c r="G9" s="23"/>
      <c r="H9" s="22">
        <v>4382009.97</v>
      </c>
      <c r="I9" s="22">
        <v>4292309.97</v>
      </c>
      <c r="J9" s="22">
        <v>1082890.46</v>
      </c>
      <c r="K9" s="22">
        <v>100</v>
      </c>
      <c r="L9" s="22">
        <v>3209319.51</v>
      </c>
      <c r="M9" s="22"/>
      <c r="N9" s="22"/>
      <c r="O9" s="22"/>
      <c r="P9" s="22"/>
      <c r="Q9" s="22"/>
      <c r="R9" s="22">
        <v>89700</v>
      </c>
      <c r="S9" s="22"/>
      <c r="T9" s="22"/>
      <c r="U9" s="22"/>
      <c r="V9" s="22"/>
      <c r="W9" s="22">
        <v>89700</v>
      </c>
    </row>
    <row r="10" ht="31.4" customHeight="1" spans="1:23">
      <c r="A10" s="115" t="s">
        <v>46</v>
      </c>
      <c r="B10" s="109" t="s">
        <v>160</v>
      </c>
      <c r="C10" s="23" t="s">
        <v>161</v>
      </c>
      <c r="D10" s="23" t="s">
        <v>70</v>
      </c>
      <c r="E10" s="23" t="s">
        <v>71</v>
      </c>
      <c r="F10" s="23" t="s">
        <v>162</v>
      </c>
      <c r="G10" s="23" t="s">
        <v>163</v>
      </c>
      <c r="H10" s="22">
        <v>1114176</v>
      </c>
      <c r="I10" s="22">
        <v>1114176</v>
      </c>
      <c r="J10" s="22">
        <v>278544</v>
      </c>
      <c r="K10" s="22"/>
      <c r="L10" s="22">
        <v>835632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46</v>
      </c>
      <c r="B11" s="109" t="s">
        <v>160</v>
      </c>
      <c r="C11" s="23" t="s">
        <v>161</v>
      </c>
      <c r="D11" s="23" t="s">
        <v>70</v>
      </c>
      <c r="E11" s="23" t="s">
        <v>71</v>
      </c>
      <c r="F11" s="23" t="s">
        <v>164</v>
      </c>
      <c r="G11" s="23" t="s">
        <v>165</v>
      </c>
      <c r="H11" s="22">
        <v>240</v>
      </c>
      <c r="I11" s="22">
        <v>240</v>
      </c>
      <c r="J11" s="22">
        <v>35</v>
      </c>
      <c r="K11" s="22">
        <v>100</v>
      </c>
      <c r="L11" s="22">
        <v>105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46</v>
      </c>
      <c r="B12" s="109" t="s">
        <v>160</v>
      </c>
      <c r="C12" s="23" t="s">
        <v>161</v>
      </c>
      <c r="D12" s="23" t="s">
        <v>70</v>
      </c>
      <c r="E12" s="23" t="s">
        <v>71</v>
      </c>
      <c r="F12" s="23" t="s">
        <v>166</v>
      </c>
      <c r="G12" s="23" t="s">
        <v>167</v>
      </c>
      <c r="H12" s="22">
        <v>92848</v>
      </c>
      <c r="I12" s="22">
        <v>92848</v>
      </c>
      <c r="J12" s="22">
        <v>23212</v>
      </c>
      <c r="K12" s="22"/>
      <c r="L12" s="22">
        <v>69636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46</v>
      </c>
      <c r="B13" s="109" t="s">
        <v>160</v>
      </c>
      <c r="C13" s="23" t="s">
        <v>161</v>
      </c>
      <c r="D13" s="23" t="s">
        <v>70</v>
      </c>
      <c r="E13" s="23" t="s">
        <v>71</v>
      </c>
      <c r="F13" s="23" t="s">
        <v>168</v>
      </c>
      <c r="G13" s="23" t="s">
        <v>169</v>
      </c>
      <c r="H13" s="22">
        <v>1654380</v>
      </c>
      <c r="I13" s="22">
        <v>1654380</v>
      </c>
      <c r="J13" s="22">
        <v>413595</v>
      </c>
      <c r="K13" s="22"/>
      <c r="L13" s="22">
        <v>1240785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46</v>
      </c>
      <c r="B14" s="109" t="s">
        <v>170</v>
      </c>
      <c r="C14" s="23" t="s">
        <v>171</v>
      </c>
      <c r="D14" s="23" t="s">
        <v>89</v>
      </c>
      <c r="E14" s="23" t="s">
        <v>90</v>
      </c>
      <c r="F14" s="23" t="s">
        <v>172</v>
      </c>
      <c r="G14" s="23" t="s">
        <v>173</v>
      </c>
      <c r="H14" s="22">
        <v>397344.64</v>
      </c>
      <c r="I14" s="22">
        <v>397344.64</v>
      </c>
      <c r="J14" s="22">
        <v>99336.16</v>
      </c>
      <c r="K14" s="22"/>
      <c r="L14" s="22">
        <v>298008.48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46</v>
      </c>
      <c r="B15" s="109" t="s">
        <v>170</v>
      </c>
      <c r="C15" s="23" t="s">
        <v>171</v>
      </c>
      <c r="D15" s="23" t="s">
        <v>93</v>
      </c>
      <c r="E15" s="23" t="s">
        <v>92</v>
      </c>
      <c r="F15" s="23" t="s">
        <v>174</v>
      </c>
      <c r="G15" s="23" t="s">
        <v>175</v>
      </c>
      <c r="H15" s="22">
        <v>19432.7</v>
      </c>
      <c r="I15" s="22">
        <v>19432.7</v>
      </c>
      <c r="J15" s="22">
        <v>4858.17</v>
      </c>
      <c r="K15" s="22"/>
      <c r="L15" s="22">
        <v>14574.53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46</v>
      </c>
      <c r="B16" s="109" t="s">
        <v>170</v>
      </c>
      <c r="C16" s="23" t="s">
        <v>171</v>
      </c>
      <c r="D16" s="23" t="s">
        <v>98</v>
      </c>
      <c r="E16" s="23" t="s">
        <v>99</v>
      </c>
      <c r="F16" s="23" t="s">
        <v>176</v>
      </c>
      <c r="G16" s="23" t="s">
        <v>177</v>
      </c>
      <c r="H16" s="22">
        <v>268207.63</v>
      </c>
      <c r="I16" s="22">
        <v>268207.63</v>
      </c>
      <c r="J16" s="22">
        <v>67051.91</v>
      </c>
      <c r="K16" s="22"/>
      <c r="L16" s="22">
        <v>201155.72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46</v>
      </c>
      <c r="B17" s="109" t="s">
        <v>170</v>
      </c>
      <c r="C17" s="23" t="s">
        <v>171</v>
      </c>
      <c r="D17" s="23" t="s">
        <v>100</v>
      </c>
      <c r="E17" s="23" t="s">
        <v>101</v>
      </c>
      <c r="F17" s="23" t="s">
        <v>178</v>
      </c>
      <c r="G17" s="23" t="s">
        <v>179</v>
      </c>
      <c r="H17" s="22">
        <v>193368.14</v>
      </c>
      <c r="I17" s="22">
        <v>193368.14</v>
      </c>
      <c r="J17" s="22">
        <v>48342.04</v>
      </c>
      <c r="K17" s="22"/>
      <c r="L17" s="22">
        <v>145026.1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46</v>
      </c>
      <c r="B18" s="109" t="s">
        <v>170</v>
      </c>
      <c r="C18" s="23" t="s">
        <v>171</v>
      </c>
      <c r="D18" s="23" t="s">
        <v>102</v>
      </c>
      <c r="E18" s="23" t="s">
        <v>103</v>
      </c>
      <c r="F18" s="23" t="s">
        <v>174</v>
      </c>
      <c r="G18" s="23" t="s">
        <v>175</v>
      </c>
      <c r="H18" s="22">
        <v>18720</v>
      </c>
      <c r="I18" s="22">
        <v>18720</v>
      </c>
      <c r="J18" s="22">
        <v>18720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46</v>
      </c>
      <c r="B19" s="109" t="s">
        <v>180</v>
      </c>
      <c r="C19" s="23" t="s">
        <v>109</v>
      </c>
      <c r="D19" s="23" t="s">
        <v>108</v>
      </c>
      <c r="E19" s="23" t="s">
        <v>109</v>
      </c>
      <c r="F19" s="23" t="s">
        <v>181</v>
      </c>
      <c r="G19" s="23" t="s">
        <v>109</v>
      </c>
      <c r="H19" s="22">
        <v>270138.96</v>
      </c>
      <c r="I19" s="22">
        <v>270138.96</v>
      </c>
      <c r="J19" s="22">
        <v>67534.74</v>
      </c>
      <c r="K19" s="22"/>
      <c r="L19" s="22">
        <v>202604.22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46</v>
      </c>
      <c r="B20" s="109" t="s">
        <v>182</v>
      </c>
      <c r="C20" s="23" t="s">
        <v>183</v>
      </c>
      <c r="D20" s="23" t="s">
        <v>70</v>
      </c>
      <c r="E20" s="23" t="s">
        <v>71</v>
      </c>
      <c r="F20" s="23" t="s">
        <v>184</v>
      </c>
      <c r="G20" s="23" t="s">
        <v>183</v>
      </c>
      <c r="H20" s="22">
        <v>57232.88</v>
      </c>
      <c r="I20" s="22">
        <v>57232.88</v>
      </c>
      <c r="J20" s="22">
        <v>14308.22</v>
      </c>
      <c r="K20" s="22"/>
      <c r="L20" s="22">
        <v>42924.66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46</v>
      </c>
      <c r="B21" s="109" t="s">
        <v>185</v>
      </c>
      <c r="C21" s="23" t="s">
        <v>186</v>
      </c>
      <c r="D21" s="23" t="s">
        <v>70</v>
      </c>
      <c r="E21" s="23" t="s">
        <v>71</v>
      </c>
      <c r="F21" s="23" t="s">
        <v>187</v>
      </c>
      <c r="G21" s="23" t="s">
        <v>188</v>
      </c>
      <c r="H21" s="22">
        <v>16808.14</v>
      </c>
      <c r="I21" s="22">
        <v>16808.14</v>
      </c>
      <c r="J21" s="22"/>
      <c r="K21" s="22"/>
      <c r="L21" s="22">
        <v>16808.14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46</v>
      </c>
      <c r="B22" s="109" t="s">
        <v>185</v>
      </c>
      <c r="C22" s="23" t="s">
        <v>186</v>
      </c>
      <c r="D22" s="23" t="s">
        <v>70</v>
      </c>
      <c r="E22" s="23" t="s">
        <v>71</v>
      </c>
      <c r="F22" s="23" t="s">
        <v>189</v>
      </c>
      <c r="G22" s="23" t="s">
        <v>190</v>
      </c>
      <c r="H22" s="22">
        <v>4500</v>
      </c>
      <c r="I22" s="22">
        <v>4500</v>
      </c>
      <c r="J22" s="22">
        <v>1125</v>
      </c>
      <c r="K22" s="22"/>
      <c r="L22" s="22">
        <v>3375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46</v>
      </c>
      <c r="B23" s="109" t="s">
        <v>185</v>
      </c>
      <c r="C23" s="23" t="s">
        <v>186</v>
      </c>
      <c r="D23" s="23" t="s">
        <v>70</v>
      </c>
      <c r="E23" s="23" t="s">
        <v>71</v>
      </c>
      <c r="F23" s="23" t="s">
        <v>191</v>
      </c>
      <c r="G23" s="23" t="s">
        <v>192</v>
      </c>
      <c r="H23" s="22">
        <v>8000</v>
      </c>
      <c r="I23" s="22">
        <v>8000</v>
      </c>
      <c r="J23" s="22">
        <v>2000</v>
      </c>
      <c r="K23" s="22"/>
      <c r="L23" s="22">
        <v>6000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46</v>
      </c>
      <c r="B24" s="109" t="s">
        <v>185</v>
      </c>
      <c r="C24" s="23" t="s">
        <v>186</v>
      </c>
      <c r="D24" s="23" t="s">
        <v>70</v>
      </c>
      <c r="E24" s="23" t="s">
        <v>71</v>
      </c>
      <c r="F24" s="23" t="s">
        <v>193</v>
      </c>
      <c r="G24" s="23" t="s">
        <v>194</v>
      </c>
      <c r="H24" s="22">
        <v>7800</v>
      </c>
      <c r="I24" s="22">
        <v>7800</v>
      </c>
      <c r="J24" s="22">
        <v>1950</v>
      </c>
      <c r="K24" s="22"/>
      <c r="L24" s="22">
        <v>5850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46</v>
      </c>
      <c r="B25" s="109" t="s">
        <v>185</v>
      </c>
      <c r="C25" s="23" t="s">
        <v>186</v>
      </c>
      <c r="D25" s="23" t="s">
        <v>70</v>
      </c>
      <c r="E25" s="23" t="s">
        <v>71</v>
      </c>
      <c r="F25" s="23" t="s">
        <v>195</v>
      </c>
      <c r="G25" s="23" t="s">
        <v>196</v>
      </c>
      <c r="H25" s="22">
        <v>30000</v>
      </c>
      <c r="I25" s="22">
        <v>30000</v>
      </c>
      <c r="J25" s="22">
        <v>7500</v>
      </c>
      <c r="K25" s="22"/>
      <c r="L25" s="22">
        <v>22500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46</v>
      </c>
      <c r="B26" s="109" t="s">
        <v>185</v>
      </c>
      <c r="C26" s="23" t="s">
        <v>186</v>
      </c>
      <c r="D26" s="23" t="s">
        <v>70</v>
      </c>
      <c r="E26" s="23" t="s">
        <v>71</v>
      </c>
      <c r="F26" s="23" t="s">
        <v>197</v>
      </c>
      <c r="G26" s="23" t="s">
        <v>198</v>
      </c>
      <c r="H26" s="22">
        <v>50000</v>
      </c>
      <c r="I26" s="22">
        <v>50000</v>
      </c>
      <c r="J26" s="22">
        <v>12500</v>
      </c>
      <c r="K26" s="22"/>
      <c r="L26" s="22">
        <v>37500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46</v>
      </c>
      <c r="B27" s="109" t="s">
        <v>185</v>
      </c>
      <c r="C27" s="23" t="s">
        <v>186</v>
      </c>
      <c r="D27" s="23" t="s">
        <v>70</v>
      </c>
      <c r="E27" s="23" t="s">
        <v>71</v>
      </c>
      <c r="F27" s="23" t="s">
        <v>199</v>
      </c>
      <c r="G27" s="23" t="s">
        <v>200</v>
      </c>
      <c r="H27" s="22">
        <v>5200</v>
      </c>
      <c r="I27" s="22">
        <v>5200</v>
      </c>
      <c r="J27" s="22">
        <v>1300</v>
      </c>
      <c r="K27" s="22"/>
      <c r="L27" s="22">
        <v>3900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46</v>
      </c>
      <c r="B28" s="109" t="s">
        <v>185</v>
      </c>
      <c r="C28" s="23" t="s">
        <v>186</v>
      </c>
      <c r="D28" s="23" t="s">
        <v>70</v>
      </c>
      <c r="E28" s="23" t="s">
        <v>71</v>
      </c>
      <c r="F28" s="23" t="s">
        <v>201</v>
      </c>
      <c r="G28" s="23" t="s">
        <v>202</v>
      </c>
      <c r="H28" s="22">
        <v>4000</v>
      </c>
      <c r="I28" s="22">
        <v>4000</v>
      </c>
      <c r="J28" s="22">
        <v>1000</v>
      </c>
      <c r="K28" s="22"/>
      <c r="L28" s="22">
        <v>3000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46</v>
      </c>
      <c r="B29" s="109" t="s">
        <v>185</v>
      </c>
      <c r="C29" s="23" t="s">
        <v>186</v>
      </c>
      <c r="D29" s="23" t="s">
        <v>70</v>
      </c>
      <c r="E29" s="23" t="s">
        <v>71</v>
      </c>
      <c r="F29" s="23" t="s">
        <v>203</v>
      </c>
      <c r="G29" s="23" t="s">
        <v>204</v>
      </c>
      <c r="H29" s="22">
        <v>3000</v>
      </c>
      <c r="I29" s="22">
        <v>3000</v>
      </c>
      <c r="J29" s="22">
        <v>750</v>
      </c>
      <c r="K29" s="22"/>
      <c r="L29" s="22">
        <v>2250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46</v>
      </c>
      <c r="B30" s="109" t="s">
        <v>185</v>
      </c>
      <c r="C30" s="23" t="s">
        <v>186</v>
      </c>
      <c r="D30" s="23" t="s">
        <v>70</v>
      </c>
      <c r="E30" s="23" t="s">
        <v>71</v>
      </c>
      <c r="F30" s="23" t="s">
        <v>205</v>
      </c>
      <c r="G30" s="23" t="s">
        <v>206</v>
      </c>
      <c r="H30" s="22">
        <v>146932.88</v>
      </c>
      <c r="I30" s="22">
        <v>57232.88</v>
      </c>
      <c r="J30" s="22">
        <v>14308.22</v>
      </c>
      <c r="K30" s="22"/>
      <c r="L30" s="22">
        <v>42924.66</v>
      </c>
      <c r="M30" s="22"/>
      <c r="N30" s="22"/>
      <c r="O30" s="22"/>
      <c r="P30" s="22"/>
      <c r="Q30" s="22"/>
      <c r="R30" s="22">
        <v>89700</v>
      </c>
      <c r="S30" s="22"/>
      <c r="T30" s="22"/>
      <c r="U30" s="22"/>
      <c r="V30" s="22"/>
      <c r="W30" s="22">
        <v>89700</v>
      </c>
    </row>
    <row r="31" ht="31.4" customHeight="1" spans="1:23">
      <c r="A31" s="115" t="s">
        <v>46</v>
      </c>
      <c r="B31" s="109" t="s">
        <v>185</v>
      </c>
      <c r="C31" s="23" t="s">
        <v>186</v>
      </c>
      <c r="D31" s="23" t="s">
        <v>70</v>
      </c>
      <c r="E31" s="23" t="s">
        <v>71</v>
      </c>
      <c r="F31" s="23" t="s">
        <v>207</v>
      </c>
      <c r="G31" s="23" t="s">
        <v>208</v>
      </c>
      <c r="H31" s="22">
        <v>5100</v>
      </c>
      <c r="I31" s="22">
        <v>5100</v>
      </c>
      <c r="J31" s="22">
        <v>1275</v>
      </c>
      <c r="K31" s="22"/>
      <c r="L31" s="22">
        <v>3825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46</v>
      </c>
      <c r="B32" s="109" t="s">
        <v>185</v>
      </c>
      <c r="C32" s="23" t="s">
        <v>186</v>
      </c>
      <c r="D32" s="23" t="s">
        <v>87</v>
      </c>
      <c r="E32" s="23" t="s">
        <v>88</v>
      </c>
      <c r="F32" s="23" t="s">
        <v>207</v>
      </c>
      <c r="G32" s="23" t="s">
        <v>208</v>
      </c>
      <c r="H32" s="22">
        <v>14580</v>
      </c>
      <c r="I32" s="22">
        <v>14580</v>
      </c>
      <c r="J32" s="22">
        <v>3645</v>
      </c>
      <c r="K32" s="22"/>
      <c r="L32" s="22">
        <v>10935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18.75" customHeight="1" spans="1:23">
      <c r="A33" s="30" t="s">
        <v>110</v>
      </c>
      <c r="B33" s="31"/>
      <c r="C33" s="31"/>
      <c r="D33" s="31"/>
      <c r="E33" s="31"/>
      <c r="F33" s="31"/>
      <c r="G33" s="32"/>
      <c r="H33" s="22">
        <v>4382009.97</v>
      </c>
      <c r="I33" s="22">
        <v>4292309.97</v>
      </c>
      <c r="J33" s="22">
        <v>1082890.46</v>
      </c>
      <c r="K33" s="22">
        <v>100</v>
      </c>
      <c r="L33" s="22">
        <v>3209319.51</v>
      </c>
      <c r="M33" s="22"/>
      <c r="N33" s="22"/>
      <c r="O33" s="22"/>
      <c r="P33" s="22"/>
      <c r="Q33" s="22"/>
      <c r="R33" s="22">
        <v>89700</v>
      </c>
      <c r="S33" s="22"/>
      <c r="T33" s="22"/>
      <c r="U33" s="22"/>
      <c r="V33" s="22"/>
      <c r="W33" s="22">
        <v>89700</v>
      </c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96527777777778" right="0.196527777777778" top="0.511805555555556" bottom="0.511805555555556" header="0.5" footer="0.5"/>
  <pageSetup paperSize="9" scale="53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5"/>
  <sheetViews>
    <sheetView showZeros="0" workbookViewId="0">
      <pane xSplit="3" ySplit="7" topLeftCell="D44" activePane="bottomRight" state="frozen"/>
      <selection/>
      <selection pane="topRight"/>
      <selection pane="bottomLeft"/>
      <selection pane="bottomRight" activeCell="C46" sqref="C46"/>
    </sheetView>
  </sheetViews>
  <sheetFormatPr defaultColWidth="9.14166666666667" defaultRowHeight="14.25" customHeight="1"/>
  <cols>
    <col min="1" max="1" width="23.3833333333333" customWidth="1"/>
    <col min="2" max="2" width="29.4166666666667" customWidth="1"/>
    <col min="3" max="3" width="41.8" customWidth="1"/>
    <col min="4" max="4" width="23.85" customWidth="1"/>
    <col min="5" max="5" width="23.15" customWidth="1"/>
    <col min="6" max="6" width="25.6166666666667" customWidth="1"/>
    <col min="7" max="7" width="22.4333333333333" customWidth="1"/>
    <col min="8" max="8" width="19.7416666666667" customWidth="1"/>
    <col min="9" max="9" width="20.05" customWidth="1"/>
    <col min="10" max="10" width="18.7916666666667" customWidth="1"/>
    <col min="11" max="11" width="19.625" customWidth="1"/>
    <col min="12" max="13" width="14.175" customWidth="1"/>
    <col min="14" max="14" width="18.7916666666667" customWidth="1"/>
    <col min="15" max="16" width="14.175" customWidth="1"/>
    <col min="17" max="17" width="13.6" customWidth="1"/>
    <col min="18" max="18" width="15.175" customWidth="1"/>
    <col min="19" max="19" width="20.2083333333333" customWidth="1"/>
    <col min="20" max="22" width="15.175" customWidth="1"/>
    <col min="23" max="23" width="21.4666666666667" customWidth="1"/>
  </cols>
  <sheetData>
    <row r="1" ht="13.5" customHeight="1" spans="5:23">
      <c r="E1" s="1"/>
      <c r="F1" s="1"/>
      <c r="G1" s="1"/>
      <c r="H1" s="1"/>
      <c r="U1" s="113"/>
      <c r="W1" s="53" t="s">
        <v>209</v>
      </c>
    </row>
    <row r="2" ht="27.75" customHeight="1" spans="1:23">
      <c r="A2" s="27" t="s">
        <v>210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"单位名称："&amp;"云南省农村科技服务中心"</f>
        <v>单位名称：云南省农村科技服务中心</v>
      </c>
      <c r="B3" s="108" t="str">
        <f t="shared" si="0"/>
        <v>单位名称：云南省农村科技服务中心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13"/>
      <c r="W3" s="100" t="s">
        <v>135</v>
      </c>
    </row>
    <row r="4" ht="21.75" customHeight="1" spans="1:23">
      <c r="A4" s="8" t="s">
        <v>211</v>
      </c>
      <c r="B4" s="8" t="s">
        <v>146</v>
      </c>
      <c r="C4" s="8" t="s">
        <v>147</v>
      </c>
      <c r="D4" s="8" t="s">
        <v>212</v>
      </c>
      <c r="E4" s="9" t="s">
        <v>148</v>
      </c>
      <c r="F4" s="9" t="s">
        <v>149</v>
      </c>
      <c r="G4" s="9" t="s">
        <v>150</v>
      </c>
      <c r="H4" s="9" t="s">
        <v>151</v>
      </c>
      <c r="I4" s="60" t="s">
        <v>31</v>
      </c>
      <c r="J4" s="60" t="s">
        <v>213</v>
      </c>
      <c r="K4" s="60"/>
      <c r="L4" s="60"/>
      <c r="M4" s="60"/>
      <c r="N4" s="110" t="s">
        <v>153</v>
      </c>
      <c r="O4" s="110"/>
      <c r="P4" s="110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0"/>
      <c r="J5" s="44" t="s">
        <v>34</v>
      </c>
      <c r="K5" s="44"/>
      <c r="L5" s="44" t="s">
        <v>35</v>
      </c>
      <c r="M5" s="44" t="s">
        <v>36</v>
      </c>
      <c r="N5" s="111" t="s">
        <v>34</v>
      </c>
      <c r="O5" s="111" t="s">
        <v>35</v>
      </c>
      <c r="P5" s="111" t="s">
        <v>36</v>
      </c>
      <c r="Q5" s="14"/>
      <c r="R5" s="9" t="s">
        <v>33</v>
      </c>
      <c r="S5" s="9" t="s">
        <v>44</v>
      </c>
      <c r="T5" s="9" t="s">
        <v>159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0"/>
      <c r="J6" s="44" t="s">
        <v>33</v>
      </c>
      <c r="K6" s="44" t="s">
        <v>214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09"/>
      <c r="C8" s="23" t="s">
        <v>215</v>
      </c>
      <c r="D8" s="23"/>
      <c r="E8" s="23"/>
      <c r="F8" s="23"/>
      <c r="G8" s="23"/>
      <c r="H8" s="23"/>
      <c r="I8" s="112">
        <v>40615.5</v>
      </c>
      <c r="J8" s="112"/>
      <c r="K8" s="112"/>
      <c r="L8" s="112"/>
      <c r="M8" s="112"/>
      <c r="N8" s="112">
        <v>40615.5</v>
      </c>
      <c r="O8" s="112"/>
      <c r="P8" s="112"/>
      <c r="Q8" s="112"/>
      <c r="R8" s="112"/>
      <c r="S8" s="112"/>
      <c r="T8" s="112"/>
      <c r="U8" s="88"/>
      <c r="V8" s="112"/>
      <c r="W8" s="112"/>
    </row>
    <row r="9" ht="32.9" customHeight="1" spans="1:23">
      <c r="A9" s="23" t="s">
        <v>216</v>
      </c>
      <c r="B9" s="109" t="s">
        <v>217</v>
      </c>
      <c r="C9" s="23" t="s">
        <v>215</v>
      </c>
      <c r="D9" s="23" t="s">
        <v>46</v>
      </c>
      <c r="E9" s="23" t="s">
        <v>78</v>
      </c>
      <c r="F9" s="23" t="s">
        <v>79</v>
      </c>
      <c r="G9" s="23" t="s">
        <v>197</v>
      </c>
      <c r="H9" s="23" t="s">
        <v>198</v>
      </c>
      <c r="I9" s="112">
        <v>27040.5</v>
      </c>
      <c r="J9" s="112"/>
      <c r="K9" s="112"/>
      <c r="L9" s="112"/>
      <c r="M9" s="112"/>
      <c r="N9" s="112">
        <v>27040.5</v>
      </c>
      <c r="O9" s="112"/>
      <c r="P9" s="112"/>
      <c r="Q9" s="112"/>
      <c r="R9" s="112"/>
      <c r="S9" s="112"/>
      <c r="T9" s="112"/>
      <c r="U9" s="88"/>
      <c r="V9" s="112"/>
      <c r="W9" s="112"/>
    </row>
    <row r="10" ht="32.9" customHeight="1" spans="1:23">
      <c r="A10" s="23" t="s">
        <v>216</v>
      </c>
      <c r="B10" s="109" t="s">
        <v>217</v>
      </c>
      <c r="C10" s="23" t="s">
        <v>215</v>
      </c>
      <c r="D10" s="23" t="s">
        <v>46</v>
      </c>
      <c r="E10" s="23" t="s">
        <v>78</v>
      </c>
      <c r="F10" s="23" t="s">
        <v>79</v>
      </c>
      <c r="G10" s="23" t="s">
        <v>218</v>
      </c>
      <c r="H10" s="23" t="s">
        <v>219</v>
      </c>
      <c r="I10" s="112">
        <v>2320</v>
      </c>
      <c r="J10" s="112"/>
      <c r="K10" s="112"/>
      <c r="L10" s="112"/>
      <c r="M10" s="112"/>
      <c r="N10" s="112">
        <v>2320</v>
      </c>
      <c r="O10" s="112"/>
      <c r="P10" s="112"/>
      <c r="Q10" s="112"/>
      <c r="R10" s="112"/>
      <c r="S10" s="112"/>
      <c r="T10" s="112"/>
      <c r="U10" s="88"/>
      <c r="V10" s="112"/>
      <c r="W10" s="112"/>
    </row>
    <row r="11" ht="32.9" customHeight="1" spans="1:23">
      <c r="A11" s="23" t="s">
        <v>216</v>
      </c>
      <c r="B11" s="109" t="s">
        <v>217</v>
      </c>
      <c r="C11" s="23" t="s">
        <v>215</v>
      </c>
      <c r="D11" s="23" t="s">
        <v>46</v>
      </c>
      <c r="E11" s="23" t="s">
        <v>78</v>
      </c>
      <c r="F11" s="23" t="s">
        <v>79</v>
      </c>
      <c r="G11" s="23" t="s">
        <v>203</v>
      </c>
      <c r="H11" s="23" t="s">
        <v>204</v>
      </c>
      <c r="I11" s="112">
        <v>10775</v>
      </c>
      <c r="J11" s="112"/>
      <c r="K11" s="112"/>
      <c r="L11" s="112"/>
      <c r="M11" s="112"/>
      <c r="N11" s="112">
        <v>10775</v>
      </c>
      <c r="O11" s="112"/>
      <c r="P11" s="112"/>
      <c r="Q11" s="112"/>
      <c r="R11" s="112"/>
      <c r="S11" s="112"/>
      <c r="T11" s="112"/>
      <c r="U11" s="88"/>
      <c r="V11" s="112"/>
      <c r="W11" s="112"/>
    </row>
    <row r="12" ht="32.9" customHeight="1" spans="1:23">
      <c r="A12" s="23" t="s">
        <v>216</v>
      </c>
      <c r="B12" s="109" t="s">
        <v>217</v>
      </c>
      <c r="C12" s="23" t="s">
        <v>215</v>
      </c>
      <c r="D12" s="23" t="s">
        <v>46</v>
      </c>
      <c r="E12" s="23" t="s">
        <v>78</v>
      </c>
      <c r="F12" s="23" t="s">
        <v>79</v>
      </c>
      <c r="G12" s="23" t="s">
        <v>207</v>
      </c>
      <c r="H12" s="23" t="s">
        <v>208</v>
      </c>
      <c r="I12" s="112">
        <v>480</v>
      </c>
      <c r="J12" s="112"/>
      <c r="K12" s="112"/>
      <c r="L12" s="112"/>
      <c r="M12" s="112"/>
      <c r="N12" s="112">
        <v>480</v>
      </c>
      <c r="O12" s="112"/>
      <c r="P12" s="112"/>
      <c r="Q12" s="112"/>
      <c r="R12" s="112"/>
      <c r="S12" s="112"/>
      <c r="T12" s="112"/>
      <c r="U12" s="88"/>
      <c r="V12" s="112"/>
      <c r="W12" s="112"/>
    </row>
    <row r="13" ht="32.9" customHeight="1" spans="1:23">
      <c r="A13" s="23"/>
      <c r="B13" s="23"/>
      <c r="C13" s="23" t="s">
        <v>220</v>
      </c>
      <c r="D13" s="23"/>
      <c r="E13" s="23"/>
      <c r="F13" s="23"/>
      <c r="G13" s="23"/>
      <c r="H13" s="23"/>
      <c r="I13" s="112">
        <v>29287.93</v>
      </c>
      <c r="J13" s="112"/>
      <c r="K13" s="112"/>
      <c r="L13" s="112"/>
      <c r="M13" s="112"/>
      <c r="N13" s="112">
        <v>29287.93</v>
      </c>
      <c r="O13" s="112"/>
      <c r="P13" s="112"/>
      <c r="Q13" s="112"/>
      <c r="R13" s="112"/>
      <c r="S13" s="112"/>
      <c r="T13" s="112"/>
      <c r="U13" s="88"/>
      <c r="V13" s="112"/>
      <c r="W13" s="112"/>
    </row>
    <row r="14" ht="32.9" customHeight="1" spans="1:23">
      <c r="A14" s="23" t="s">
        <v>221</v>
      </c>
      <c r="B14" s="109" t="s">
        <v>222</v>
      </c>
      <c r="C14" s="23" t="s">
        <v>220</v>
      </c>
      <c r="D14" s="23" t="s">
        <v>46</v>
      </c>
      <c r="E14" s="23" t="s">
        <v>82</v>
      </c>
      <c r="F14" s="23" t="s">
        <v>81</v>
      </c>
      <c r="G14" s="23" t="s">
        <v>203</v>
      </c>
      <c r="H14" s="23" t="s">
        <v>204</v>
      </c>
      <c r="I14" s="112">
        <v>29287.93</v>
      </c>
      <c r="J14" s="112"/>
      <c r="K14" s="112"/>
      <c r="L14" s="112"/>
      <c r="M14" s="112"/>
      <c r="N14" s="112">
        <v>29287.93</v>
      </c>
      <c r="O14" s="112"/>
      <c r="P14" s="112"/>
      <c r="Q14" s="112"/>
      <c r="R14" s="112"/>
      <c r="S14" s="112"/>
      <c r="T14" s="112"/>
      <c r="U14" s="88"/>
      <c r="V14" s="112"/>
      <c r="W14" s="112"/>
    </row>
    <row r="15" ht="32.9" customHeight="1" spans="1:23">
      <c r="A15" s="23"/>
      <c r="B15" s="23"/>
      <c r="C15" s="23" t="s">
        <v>223</v>
      </c>
      <c r="D15" s="23"/>
      <c r="E15" s="23"/>
      <c r="F15" s="23"/>
      <c r="G15" s="23"/>
      <c r="H15" s="23"/>
      <c r="I15" s="112">
        <v>14040</v>
      </c>
      <c r="J15" s="112"/>
      <c r="K15" s="112"/>
      <c r="L15" s="112"/>
      <c r="M15" s="112"/>
      <c r="N15" s="112">
        <v>14040</v>
      </c>
      <c r="O15" s="112"/>
      <c r="P15" s="112"/>
      <c r="Q15" s="112"/>
      <c r="R15" s="112"/>
      <c r="S15" s="112"/>
      <c r="T15" s="112"/>
      <c r="U15" s="88"/>
      <c r="V15" s="112"/>
      <c r="W15" s="112"/>
    </row>
    <row r="16" ht="32.9" customHeight="1" spans="1:23">
      <c r="A16" s="23" t="s">
        <v>221</v>
      </c>
      <c r="B16" s="109" t="s">
        <v>224</v>
      </c>
      <c r="C16" s="23" t="s">
        <v>223</v>
      </c>
      <c r="D16" s="23" t="s">
        <v>46</v>
      </c>
      <c r="E16" s="23" t="s">
        <v>78</v>
      </c>
      <c r="F16" s="23" t="s">
        <v>79</v>
      </c>
      <c r="G16" s="23" t="s">
        <v>203</v>
      </c>
      <c r="H16" s="23" t="s">
        <v>204</v>
      </c>
      <c r="I16" s="112">
        <v>14040</v>
      </c>
      <c r="J16" s="112"/>
      <c r="K16" s="112"/>
      <c r="L16" s="112"/>
      <c r="M16" s="112"/>
      <c r="N16" s="112">
        <v>14040</v>
      </c>
      <c r="O16" s="112"/>
      <c r="P16" s="112"/>
      <c r="Q16" s="112"/>
      <c r="R16" s="112"/>
      <c r="S16" s="112"/>
      <c r="T16" s="112"/>
      <c r="U16" s="88"/>
      <c r="V16" s="112"/>
      <c r="W16" s="112"/>
    </row>
    <row r="17" ht="32.9" customHeight="1" spans="1:23">
      <c r="A17" s="23"/>
      <c r="B17" s="23"/>
      <c r="C17" s="23" t="s">
        <v>225</v>
      </c>
      <c r="D17" s="23"/>
      <c r="E17" s="23"/>
      <c r="F17" s="23"/>
      <c r="G17" s="23"/>
      <c r="H17" s="23"/>
      <c r="I17" s="112">
        <v>53710</v>
      </c>
      <c r="J17" s="112"/>
      <c r="K17" s="112"/>
      <c r="L17" s="112"/>
      <c r="M17" s="112"/>
      <c r="N17" s="112">
        <v>53710</v>
      </c>
      <c r="O17" s="112"/>
      <c r="P17" s="112"/>
      <c r="Q17" s="112"/>
      <c r="R17" s="112"/>
      <c r="S17" s="112"/>
      <c r="T17" s="112"/>
      <c r="U17" s="88"/>
      <c r="V17" s="112"/>
      <c r="W17" s="112"/>
    </row>
    <row r="18" ht="32.9" customHeight="1" spans="1:23">
      <c r="A18" s="23" t="s">
        <v>216</v>
      </c>
      <c r="B18" s="109" t="s">
        <v>226</v>
      </c>
      <c r="C18" s="23" t="s">
        <v>225</v>
      </c>
      <c r="D18" s="23" t="s">
        <v>46</v>
      </c>
      <c r="E18" s="23" t="s">
        <v>66</v>
      </c>
      <c r="F18" s="23" t="s">
        <v>67</v>
      </c>
      <c r="G18" s="23" t="s">
        <v>227</v>
      </c>
      <c r="H18" s="23" t="s">
        <v>228</v>
      </c>
      <c r="I18" s="112">
        <v>8710</v>
      </c>
      <c r="J18" s="112"/>
      <c r="K18" s="112"/>
      <c r="L18" s="112"/>
      <c r="M18" s="112"/>
      <c r="N18" s="112">
        <v>8710</v>
      </c>
      <c r="O18" s="112"/>
      <c r="P18" s="112"/>
      <c r="Q18" s="112"/>
      <c r="R18" s="112"/>
      <c r="S18" s="112"/>
      <c r="T18" s="112"/>
      <c r="U18" s="88"/>
      <c r="V18" s="112"/>
      <c r="W18" s="112"/>
    </row>
    <row r="19" ht="32.9" customHeight="1" spans="1:23">
      <c r="A19" s="23" t="s">
        <v>216</v>
      </c>
      <c r="B19" s="109" t="s">
        <v>226</v>
      </c>
      <c r="C19" s="23" t="s">
        <v>225</v>
      </c>
      <c r="D19" s="23" t="s">
        <v>46</v>
      </c>
      <c r="E19" s="23" t="s">
        <v>66</v>
      </c>
      <c r="F19" s="23" t="s">
        <v>67</v>
      </c>
      <c r="G19" s="23" t="s">
        <v>197</v>
      </c>
      <c r="H19" s="23" t="s">
        <v>198</v>
      </c>
      <c r="I19" s="112">
        <v>7500</v>
      </c>
      <c r="J19" s="112"/>
      <c r="K19" s="112"/>
      <c r="L19" s="112"/>
      <c r="M19" s="112"/>
      <c r="N19" s="112">
        <v>7500</v>
      </c>
      <c r="O19" s="112"/>
      <c r="P19" s="112"/>
      <c r="Q19" s="112"/>
      <c r="R19" s="112"/>
      <c r="S19" s="112"/>
      <c r="T19" s="112"/>
      <c r="U19" s="88"/>
      <c r="V19" s="112"/>
      <c r="W19" s="112"/>
    </row>
    <row r="20" ht="32.9" customHeight="1" spans="1:23">
      <c r="A20" s="23" t="s">
        <v>216</v>
      </c>
      <c r="B20" s="109" t="s">
        <v>226</v>
      </c>
      <c r="C20" s="23" t="s">
        <v>225</v>
      </c>
      <c r="D20" s="23" t="s">
        <v>46</v>
      </c>
      <c r="E20" s="23" t="s">
        <v>66</v>
      </c>
      <c r="F20" s="23" t="s">
        <v>67</v>
      </c>
      <c r="G20" s="23" t="s">
        <v>218</v>
      </c>
      <c r="H20" s="23" t="s">
        <v>219</v>
      </c>
      <c r="I20" s="112">
        <v>6500</v>
      </c>
      <c r="J20" s="112"/>
      <c r="K20" s="112"/>
      <c r="L20" s="112"/>
      <c r="M20" s="112"/>
      <c r="N20" s="112">
        <v>6500</v>
      </c>
      <c r="O20" s="112"/>
      <c r="P20" s="112"/>
      <c r="Q20" s="112"/>
      <c r="R20" s="112"/>
      <c r="S20" s="112"/>
      <c r="T20" s="112"/>
      <c r="U20" s="88"/>
      <c r="V20" s="112"/>
      <c r="W20" s="112"/>
    </row>
    <row r="21" ht="32.9" customHeight="1" spans="1:23">
      <c r="A21" s="23" t="s">
        <v>216</v>
      </c>
      <c r="B21" s="109" t="s">
        <v>226</v>
      </c>
      <c r="C21" s="23" t="s">
        <v>225</v>
      </c>
      <c r="D21" s="23" t="s">
        <v>46</v>
      </c>
      <c r="E21" s="23" t="s">
        <v>66</v>
      </c>
      <c r="F21" s="23" t="s">
        <v>67</v>
      </c>
      <c r="G21" s="23" t="s">
        <v>203</v>
      </c>
      <c r="H21" s="23" t="s">
        <v>204</v>
      </c>
      <c r="I21" s="112">
        <v>25000</v>
      </c>
      <c r="J21" s="112"/>
      <c r="K21" s="112"/>
      <c r="L21" s="112"/>
      <c r="M21" s="112"/>
      <c r="N21" s="112">
        <v>25000</v>
      </c>
      <c r="O21" s="112"/>
      <c r="P21" s="112"/>
      <c r="Q21" s="112"/>
      <c r="R21" s="112"/>
      <c r="S21" s="112"/>
      <c r="T21" s="112"/>
      <c r="U21" s="88"/>
      <c r="V21" s="112"/>
      <c r="W21" s="112"/>
    </row>
    <row r="22" ht="32.9" customHeight="1" spans="1:23">
      <c r="A22" s="23" t="s">
        <v>216</v>
      </c>
      <c r="B22" s="109" t="s">
        <v>226</v>
      </c>
      <c r="C22" s="23" t="s">
        <v>225</v>
      </c>
      <c r="D22" s="23" t="s">
        <v>46</v>
      </c>
      <c r="E22" s="23" t="s">
        <v>66</v>
      </c>
      <c r="F22" s="23" t="s">
        <v>67</v>
      </c>
      <c r="G22" s="23" t="s">
        <v>207</v>
      </c>
      <c r="H22" s="23" t="s">
        <v>208</v>
      </c>
      <c r="I22" s="112">
        <v>6000</v>
      </c>
      <c r="J22" s="112"/>
      <c r="K22" s="112"/>
      <c r="L22" s="112"/>
      <c r="M22" s="112"/>
      <c r="N22" s="112">
        <v>6000</v>
      </c>
      <c r="O22" s="112"/>
      <c r="P22" s="112"/>
      <c r="Q22" s="112"/>
      <c r="R22" s="112"/>
      <c r="S22" s="112"/>
      <c r="T22" s="112"/>
      <c r="U22" s="88"/>
      <c r="V22" s="112"/>
      <c r="W22" s="112"/>
    </row>
    <row r="23" ht="32.9" customHeight="1" spans="1:23">
      <c r="A23" s="23"/>
      <c r="B23" s="23"/>
      <c r="C23" s="23" t="s">
        <v>229</v>
      </c>
      <c r="D23" s="23"/>
      <c r="E23" s="23"/>
      <c r="F23" s="23"/>
      <c r="G23" s="23"/>
      <c r="H23" s="23"/>
      <c r="I23" s="112">
        <v>448792.51</v>
      </c>
      <c r="J23" s="112"/>
      <c r="K23" s="112"/>
      <c r="L23" s="112"/>
      <c r="M23" s="112"/>
      <c r="N23" s="112">
        <v>448792.51</v>
      </c>
      <c r="O23" s="112"/>
      <c r="P23" s="112"/>
      <c r="Q23" s="112"/>
      <c r="R23" s="112"/>
      <c r="S23" s="112"/>
      <c r="T23" s="112"/>
      <c r="U23" s="88"/>
      <c r="V23" s="112"/>
      <c r="W23" s="112"/>
    </row>
    <row r="24" ht="32.9" customHeight="1" spans="1:23">
      <c r="A24" s="23" t="s">
        <v>221</v>
      </c>
      <c r="B24" s="109" t="s">
        <v>230</v>
      </c>
      <c r="C24" s="23" t="s">
        <v>229</v>
      </c>
      <c r="D24" s="23" t="s">
        <v>46</v>
      </c>
      <c r="E24" s="23" t="s">
        <v>78</v>
      </c>
      <c r="F24" s="23" t="s">
        <v>79</v>
      </c>
      <c r="G24" s="23" t="s">
        <v>227</v>
      </c>
      <c r="H24" s="23" t="s">
        <v>228</v>
      </c>
      <c r="I24" s="112">
        <v>438.7</v>
      </c>
      <c r="J24" s="112"/>
      <c r="K24" s="112"/>
      <c r="L24" s="112"/>
      <c r="M24" s="112"/>
      <c r="N24" s="112">
        <v>438.7</v>
      </c>
      <c r="O24" s="112"/>
      <c r="P24" s="112"/>
      <c r="Q24" s="112"/>
      <c r="R24" s="112"/>
      <c r="S24" s="112"/>
      <c r="T24" s="112"/>
      <c r="U24" s="88"/>
      <c r="V24" s="112"/>
      <c r="W24" s="112"/>
    </row>
    <row r="25" ht="32.9" customHeight="1" spans="1:23">
      <c r="A25" s="23" t="s">
        <v>221</v>
      </c>
      <c r="B25" s="109" t="s">
        <v>230</v>
      </c>
      <c r="C25" s="23" t="s">
        <v>229</v>
      </c>
      <c r="D25" s="23" t="s">
        <v>46</v>
      </c>
      <c r="E25" s="23" t="s">
        <v>78</v>
      </c>
      <c r="F25" s="23" t="s">
        <v>79</v>
      </c>
      <c r="G25" s="23" t="s">
        <v>197</v>
      </c>
      <c r="H25" s="23" t="s">
        <v>198</v>
      </c>
      <c r="I25" s="112">
        <v>35449.6</v>
      </c>
      <c r="J25" s="112"/>
      <c r="K25" s="112"/>
      <c r="L25" s="112"/>
      <c r="M25" s="112"/>
      <c r="N25" s="112">
        <v>35449.6</v>
      </c>
      <c r="O25" s="112"/>
      <c r="P25" s="112"/>
      <c r="Q25" s="112"/>
      <c r="R25" s="112"/>
      <c r="S25" s="112"/>
      <c r="T25" s="112"/>
      <c r="U25" s="88"/>
      <c r="V25" s="112"/>
      <c r="W25" s="112"/>
    </row>
    <row r="26" ht="32.9" customHeight="1" spans="1:23">
      <c r="A26" s="23" t="s">
        <v>221</v>
      </c>
      <c r="B26" s="109" t="s">
        <v>230</v>
      </c>
      <c r="C26" s="23" t="s">
        <v>229</v>
      </c>
      <c r="D26" s="23" t="s">
        <v>46</v>
      </c>
      <c r="E26" s="23" t="s">
        <v>78</v>
      </c>
      <c r="F26" s="23" t="s">
        <v>79</v>
      </c>
      <c r="G26" s="23" t="s">
        <v>231</v>
      </c>
      <c r="H26" s="23" t="s">
        <v>232</v>
      </c>
      <c r="I26" s="112">
        <v>300</v>
      </c>
      <c r="J26" s="112"/>
      <c r="K26" s="112"/>
      <c r="L26" s="112"/>
      <c r="M26" s="112"/>
      <c r="N26" s="112">
        <v>300</v>
      </c>
      <c r="O26" s="112"/>
      <c r="P26" s="112"/>
      <c r="Q26" s="112"/>
      <c r="R26" s="112"/>
      <c r="S26" s="112"/>
      <c r="T26" s="112"/>
      <c r="U26" s="88"/>
      <c r="V26" s="112"/>
      <c r="W26" s="112"/>
    </row>
    <row r="27" ht="32.9" customHeight="1" spans="1:23">
      <c r="A27" s="23" t="s">
        <v>221</v>
      </c>
      <c r="B27" s="109" t="s">
        <v>230</v>
      </c>
      <c r="C27" s="23" t="s">
        <v>229</v>
      </c>
      <c r="D27" s="23" t="s">
        <v>46</v>
      </c>
      <c r="E27" s="23" t="s">
        <v>78</v>
      </c>
      <c r="F27" s="23" t="s">
        <v>79</v>
      </c>
      <c r="G27" s="23" t="s">
        <v>233</v>
      </c>
      <c r="H27" s="23" t="s">
        <v>234</v>
      </c>
      <c r="I27" s="112">
        <v>87600</v>
      </c>
      <c r="J27" s="112"/>
      <c r="K27" s="112"/>
      <c r="L27" s="112"/>
      <c r="M27" s="112"/>
      <c r="N27" s="112">
        <v>87600</v>
      </c>
      <c r="O27" s="112"/>
      <c r="P27" s="112"/>
      <c r="Q27" s="112"/>
      <c r="R27" s="112"/>
      <c r="S27" s="112"/>
      <c r="T27" s="112"/>
      <c r="U27" s="88"/>
      <c r="V27" s="112"/>
      <c r="W27" s="112"/>
    </row>
    <row r="28" ht="32.9" customHeight="1" spans="1:23">
      <c r="A28" s="23" t="s">
        <v>221</v>
      </c>
      <c r="B28" s="109" t="s">
        <v>230</v>
      </c>
      <c r="C28" s="23" t="s">
        <v>229</v>
      </c>
      <c r="D28" s="23" t="s">
        <v>46</v>
      </c>
      <c r="E28" s="23" t="s">
        <v>78</v>
      </c>
      <c r="F28" s="23" t="s">
        <v>79</v>
      </c>
      <c r="G28" s="23" t="s">
        <v>203</v>
      </c>
      <c r="H28" s="23" t="s">
        <v>204</v>
      </c>
      <c r="I28" s="112">
        <v>253577.53</v>
      </c>
      <c r="J28" s="112"/>
      <c r="K28" s="112"/>
      <c r="L28" s="112"/>
      <c r="M28" s="112"/>
      <c r="N28" s="112">
        <v>253577.53</v>
      </c>
      <c r="O28" s="112"/>
      <c r="P28" s="112"/>
      <c r="Q28" s="112"/>
      <c r="R28" s="112"/>
      <c r="S28" s="112"/>
      <c r="T28" s="112"/>
      <c r="U28" s="88"/>
      <c r="V28" s="112"/>
      <c r="W28" s="112"/>
    </row>
    <row r="29" ht="32.9" customHeight="1" spans="1:23">
      <c r="A29" s="23" t="s">
        <v>221</v>
      </c>
      <c r="B29" s="109" t="s">
        <v>230</v>
      </c>
      <c r="C29" s="23" t="s">
        <v>229</v>
      </c>
      <c r="D29" s="23" t="s">
        <v>46</v>
      </c>
      <c r="E29" s="23" t="s">
        <v>78</v>
      </c>
      <c r="F29" s="23" t="s">
        <v>79</v>
      </c>
      <c r="G29" s="23" t="s">
        <v>235</v>
      </c>
      <c r="H29" s="23" t="s">
        <v>236</v>
      </c>
      <c r="I29" s="112">
        <v>51132</v>
      </c>
      <c r="J29" s="112"/>
      <c r="K29" s="112"/>
      <c r="L29" s="112"/>
      <c r="M29" s="112"/>
      <c r="N29" s="112">
        <v>51132</v>
      </c>
      <c r="O29" s="112"/>
      <c r="P29" s="112"/>
      <c r="Q29" s="112"/>
      <c r="R29" s="112"/>
      <c r="S29" s="112"/>
      <c r="T29" s="112"/>
      <c r="U29" s="88"/>
      <c r="V29" s="112"/>
      <c r="W29" s="112"/>
    </row>
    <row r="30" ht="32.9" customHeight="1" spans="1:23">
      <c r="A30" s="23" t="s">
        <v>221</v>
      </c>
      <c r="B30" s="109" t="s">
        <v>230</v>
      </c>
      <c r="C30" s="23" t="s">
        <v>229</v>
      </c>
      <c r="D30" s="23" t="s">
        <v>46</v>
      </c>
      <c r="E30" s="23" t="s">
        <v>78</v>
      </c>
      <c r="F30" s="23" t="s">
        <v>79</v>
      </c>
      <c r="G30" s="23" t="s">
        <v>207</v>
      </c>
      <c r="H30" s="23" t="s">
        <v>208</v>
      </c>
      <c r="I30" s="112">
        <v>20294.68</v>
      </c>
      <c r="J30" s="112"/>
      <c r="K30" s="112"/>
      <c r="L30" s="112"/>
      <c r="M30" s="112"/>
      <c r="N30" s="112">
        <v>20294.68</v>
      </c>
      <c r="O30" s="112"/>
      <c r="P30" s="112"/>
      <c r="Q30" s="112"/>
      <c r="R30" s="112"/>
      <c r="S30" s="112"/>
      <c r="T30" s="112"/>
      <c r="U30" s="88"/>
      <c r="V30" s="112"/>
      <c r="W30" s="112"/>
    </row>
    <row r="31" ht="32.9" customHeight="1" spans="1:23">
      <c r="A31" s="23"/>
      <c r="B31" s="23"/>
      <c r="C31" s="23" t="s">
        <v>237</v>
      </c>
      <c r="D31" s="23"/>
      <c r="E31" s="23"/>
      <c r="F31" s="23"/>
      <c r="G31" s="23"/>
      <c r="H31" s="23"/>
      <c r="I31" s="112">
        <v>2985</v>
      </c>
      <c r="J31" s="112"/>
      <c r="K31" s="112"/>
      <c r="L31" s="112"/>
      <c r="M31" s="112"/>
      <c r="N31" s="112">
        <v>2985</v>
      </c>
      <c r="O31" s="112"/>
      <c r="P31" s="112"/>
      <c r="Q31" s="112"/>
      <c r="R31" s="112"/>
      <c r="S31" s="112"/>
      <c r="T31" s="112"/>
      <c r="U31" s="88"/>
      <c r="V31" s="112"/>
      <c r="W31" s="112"/>
    </row>
    <row r="32" ht="32.9" customHeight="1" spans="1:23">
      <c r="A32" s="23" t="s">
        <v>216</v>
      </c>
      <c r="B32" s="109" t="s">
        <v>238</v>
      </c>
      <c r="C32" s="23" t="s">
        <v>237</v>
      </c>
      <c r="D32" s="23" t="s">
        <v>46</v>
      </c>
      <c r="E32" s="23" t="s">
        <v>64</v>
      </c>
      <c r="F32" s="23" t="s">
        <v>65</v>
      </c>
      <c r="G32" s="23" t="s">
        <v>227</v>
      </c>
      <c r="H32" s="23" t="s">
        <v>228</v>
      </c>
      <c r="I32" s="112">
        <v>663</v>
      </c>
      <c r="J32" s="112"/>
      <c r="K32" s="112"/>
      <c r="L32" s="112"/>
      <c r="M32" s="112"/>
      <c r="N32" s="112">
        <v>663</v>
      </c>
      <c r="O32" s="112"/>
      <c r="P32" s="112"/>
      <c r="Q32" s="112"/>
      <c r="R32" s="112"/>
      <c r="S32" s="112"/>
      <c r="T32" s="112"/>
      <c r="U32" s="88"/>
      <c r="V32" s="112"/>
      <c r="W32" s="112"/>
    </row>
    <row r="33" ht="32.9" customHeight="1" spans="1:23">
      <c r="A33" s="23" t="s">
        <v>216</v>
      </c>
      <c r="B33" s="109" t="s">
        <v>238</v>
      </c>
      <c r="C33" s="23" t="s">
        <v>237</v>
      </c>
      <c r="D33" s="23" t="s">
        <v>46</v>
      </c>
      <c r="E33" s="23" t="s">
        <v>64</v>
      </c>
      <c r="F33" s="23" t="s">
        <v>65</v>
      </c>
      <c r="G33" s="23" t="s">
        <v>197</v>
      </c>
      <c r="H33" s="23" t="s">
        <v>198</v>
      </c>
      <c r="I33" s="112">
        <v>2263</v>
      </c>
      <c r="J33" s="112"/>
      <c r="K33" s="112"/>
      <c r="L33" s="112"/>
      <c r="M33" s="112"/>
      <c r="N33" s="112">
        <v>2263</v>
      </c>
      <c r="O33" s="112"/>
      <c r="P33" s="112"/>
      <c r="Q33" s="112"/>
      <c r="R33" s="112"/>
      <c r="S33" s="112"/>
      <c r="T33" s="112"/>
      <c r="U33" s="88"/>
      <c r="V33" s="112"/>
      <c r="W33" s="112"/>
    </row>
    <row r="34" ht="32.9" customHeight="1" spans="1:23">
      <c r="A34" s="23" t="s">
        <v>216</v>
      </c>
      <c r="B34" s="109" t="s">
        <v>238</v>
      </c>
      <c r="C34" s="23" t="s">
        <v>237</v>
      </c>
      <c r="D34" s="23" t="s">
        <v>46</v>
      </c>
      <c r="E34" s="23" t="s">
        <v>64</v>
      </c>
      <c r="F34" s="23" t="s">
        <v>65</v>
      </c>
      <c r="G34" s="23" t="s">
        <v>203</v>
      </c>
      <c r="H34" s="23" t="s">
        <v>204</v>
      </c>
      <c r="I34" s="112">
        <v>59</v>
      </c>
      <c r="J34" s="112"/>
      <c r="K34" s="112"/>
      <c r="L34" s="112"/>
      <c r="M34" s="112"/>
      <c r="N34" s="112">
        <v>59</v>
      </c>
      <c r="O34" s="112"/>
      <c r="P34" s="112"/>
      <c r="Q34" s="112"/>
      <c r="R34" s="112"/>
      <c r="S34" s="112"/>
      <c r="T34" s="112"/>
      <c r="U34" s="88"/>
      <c r="V34" s="112"/>
      <c r="W34" s="112"/>
    </row>
    <row r="35" ht="32.9" customHeight="1" spans="1:23">
      <c r="A35" s="23"/>
      <c r="B35" s="23"/>
      <c r="C35" s="23" t="s">
        <v>239</v>
      </c>
      <c r="D35" s="23"/>
      <c r="E35" s="23"/>
      <c r="F35" s="23"/>
      <c r="G35" s="23"/>
      <c r="H35" s="23"/>
      <c r="I35" s="112">
        <v>55000</v>
      </c>
      <c r="J35" s="112"/>
      <c r="K35" s="112"/>
      <c r="L35" s="112"/>
      <c r="M35" s="112"/>
      <c r="N35" s="112">
        <v>55000</v>
      </c>
      <c r="O35" s="112"/>
      <c r="P35" s="112"/>
      <c r="Q35" s="112"/>
      <c r="R35" s="112"/>
      <c r="S35" s="112"/>
      <c r="T35" s="112"/>
      <c r="U35" s="88"/>
      <c r="V35" s="112"/>
      <c r="W35" s="112"/>
    </row>
    <row r="36" ht="32.9" customHeight="1" spans="1:23">
      <c r="A36" s="23" t="s">
        <v>216</v>
      </c>
      <c r="B36" s="109" t="s">
        <v>240</v>
      </c>
      <c r="C36" s="23" t="s">
        <v>239</v>
      </c>
      <c r="D36" s="23" t="s">
        <v>46</v>
      </c>
      <c r="E36" s="23" t="s">
        <v>78</v>
      </c>
      <c r="F36" s="23" t="s">
        <v>79</v>
      </c>
      <c r="G36" s="23" t="s">
        <v>227</v>
      </c>
      <c r="H36" s="23" t="s">
        <v>228</v>
      </c>
      <c r="I36" s="112">
        <v>4000</v>
      </c>
      <c r="J36" s="112"/>
      <c r="K36" s="112"/>
      <c r="L36" s="112"/>
      <c r="M36" s="112"/>
      <c r="N36" s="112">
        <v>4000</v>
      </c>
      <c r="O36" s="112"/>
      <c r="P36" s="112"/>
      <c r="Q36" s="112"/>
      <c r="R36" s="112"/>
      <c r="S36" s="112"/>
      <c r="T36" s="112"/>
      <c r="U36" s="88"/>
      <c r="V36" s="112"/>
      <c r="W36" s="112"/>
    </row>
    <row r="37" ht="32.9" customHeight="1" spans="1:23">
      <c r="A37" s="23" t="s">
        <v>216</v>
      </c>
      <c r="B37" s="109" t="s">
        <v>240</v>
      </c>
      <c r="C37" s="23" t="s">
        <v>239</v>
      </c>
      <c r="D37" s="23" t="s">
        <v>46</v>
      </c>
      <c r="E37" s="23" t="s">
        <v>78</v>
      </c>
      <c r="F37" s="23" t="s">
        <v>79</v>
      </c>
      <c r="G37" s="23" t="s">
        <v>197</v>
      </c>
      <c r="H37" s="23" t="s">
        <v>198</v>
      </c>
      <c r="I37" s="112">
        <v>6200</v>
      </c>
      <c r="J37" s="112"/>
      <c r="K37" s="112"/>
      <c r="L37" s="112"/>
      <c r="M37" s="112"/>
      <c r="N37" s="112">
        <v>6200</v>
      </c>
      <c r="O37" s="112"/>
      <c r="P37" s="112"/>
      <c r="Q37" s="112"/>
      <c r="R37" s="112"/>
      <c r="S37" s="112"/>
      <c r="T37" s="112"/>
      <c r="U37" s="88"/>
      <c r="V37" s="112"/>
      <c r="W37" s="112"/>
    </row>
    <row r="38" ht="32.9" customHeight="1" spans="1:23">
      <c r="A38" s="23" t="s">
        <v>216</v>
      </c>
      <c r="B38" s="109" t="s">
        <v>240</v>
      </c>
      <c r="C38" s="23" t="s">
        <v>239</v>
      </c>
      <c r="D38" s="23" t="s">
        <v>46</v>
      </c>
      <c r="E38" s="23" t="s">
        <v>78</v>
      </c>
      <c r="F38" s="23" t="s">
        <v>79</v>
      </c>
      <c r="G38" s="23" t="s">
        <v>203</v>
      </c>
      <c r="H38" s="23" t="s">
        <v>204</v>
      </c>
      <c r="I38" s="112">
        <v>8400</v>
      </c>
      <c r="J38" s="112"/>
      <c r="K38" s="112"/>
      <c r="L38" s="112"/>
      <c r="M38" s="112"/>
      <c r="N38" s="112">
        <v>8400</v>
      </c>
      <c r="O38" s="112"/>
      <c r="P38" s="112"/>
      <c r="Q38" s="112"/>
      <c r="R38" s="112"/>
      <c r="S38" s="112"/>
      <c r="T38" s="112"/>
      <c r="U38" s="88"/>
      <c r="V38" s="112"/>
      <c r="W38" s="112"/>
    </row>
    <row r="39" ht="32.9" customHeight="1" spans="1:23">
      <c r="A39" s="23" t="s">
        <v>216</v>
      </c>
      <c r="B39" s="109" t="s">
        <v>240</v>
      </c>
      <c r="C39" s="23" t="s">
        <v>239</v>
      </c>
      <c r="D39" s="23" t="s">
        <v>46</v>
      </c>
      <c r="E39" s="23" t="s">
        <v>78</v>
      </c>
      <c r="F39" s="23" t="s">
        <v>79</v>
      </c>
      <c r="G39" s="23" t="s">
        <v>235</v>
      </c>
      <c r="H39" s="23" t="s">
        <v>236</v>
      </c>
      <c r="I39" s="112">
        <v>25000</v>
      </c>
      <c r="J39" s="112"/>
      <c r="K39" s="112"/>
      <c r="L39" s="112"/>
      <c r="M39" s="112"/>
      <c r="N39" s="112">
        <v>25000</v>
      </c>
      <c r="O39" s="112"/>
      <c r="P39" s="112"/>
      <c r="Q39" s="112"/>
      <c r="R39" s="112"/>
      <c r="S39" s="112"/>
      <c r="T39" s="112"/>
      <c r="U39" s="88"/>
      <c r="V39" s="112"/>
      <c r="W39" s="112"/>
    </row>
    <row r="40" ht="32.9" customHeight="1" spans="1:23">
      <c r="A40" s="23" t="s">
        <v>216</v>
      </c>
      <c r="B40" s="109" t="s">
        <v>240</v>
      </c>
      <c r="C40" s="23" t="s">
        <v>239</v>
      </c>
      <c r="D40" s="23" t="s">
        <v>46</v>
      </c>
      <c r="E40" s="23" t="s">
        <v>78</v>
      </c>
      <c r="F40" s="23" t="s">
        <v>79</v>
      </c>
      <c r="G40" s="23" t="s">
        <v>207</v>
      </c>
      <c r="H40" s="23" t="s">
        <v>208</v>
      </c>
      <c r="I40" s="112">
        <v>11400</v>
      </c>
      <c r="J40" s="112"/>
      <c r="K40" s="112"/>
      <c r="L40" s="112"/>
      <c r="M40" s="112"/>
      <c r="N40" s="112">
        <v>11400</v>
      </c>
      <c r="O40" s="112"/>
      <c r="P40" s="112"/>
      <c r="Q40" s="112"/>
      <c r="R40" s="112"/>
      <c r="S40" s="112"/>
      <c r="T40" s="112"/>
      <c r="U40" s="88"/>
      <c r="V40" s="112"/>
      <c r="W40" s="112"/>
    </row>
    <row r="41" ht="32.9" customHeight="1" spans="1:23">
      <c r="A41" s="23"/>
      <c r="B41" s="23"/>
      <c r="C41" s="23" t="s">
        <v>241</v>
      </c>
      <c r="D41" s="23"/>
      <c r="E41" s="23"/>
      <c r="F41" s="23"/>
      <c r="G41" s="23"/>
      <c r="H41" s="23"/>
      <c r="I41" s="112">
        <v>90000</v>
      </c>
      <c r="J41" s="112">
        <v>90000</v>
      </c>
      <c r="K41" s="112">
        <v>90000</v>
      </c>
      <c r="L41" s="112"/>
      <c r="M41" s="112"/>
      <c r="N41" s="112"/>
      <c r="O41" s="112"/>
      <c r="P41" s="112"/>
      <c r="Q41" s="112"/>
      <c r="R41" s="112"/>
      <c r="S41" s="112"/>
      <c r="T41" s="112"/>
      <c r="U41" s="88"/>
      <c r="V41" s="112"/>
      <c r="W41" s="112"/>
    </row>
    <row r="42" ht="32.9" customHeight="1" spans="1:23">
      <c r="A42" s="23" t="s">
        <v>242</v>
      </c>
      <c r="B42" s="109" t="s">
        <v>243</v>
      </c>
      <c r="C42" s="23" t="s">
        <v>241</v>
      </c>
      <c r="D42" s="23" t="s">
        <v>46</v>
      </c>
      <c r="E42" s="23" t="s">
        <v>70</v>
      </c>
      <c r="F42" s="23" t="s">
        <v>71</v>
      </c>
      <c r="G42" s="23" t="s">
        <v>244</v>
      </c>
      <c r="H42" s="23" t="s">
        <v>245</v>
      </c>
      <c r="I42" s="112">
        <v>90000</v>
      </c>
      <c r="J42" s="112">
        <v>90000</v>
      </c>
      <c r="K42" s="112">
        <v>90000</v>
      </c>
      <c r="L42" s="112"/>
      <c r="M42" s="112"/>
      <c r="N42" s="112"/>
      <c r="O42" s="112"/>
      <c r="P42" s="112"/>
      <c r="Q42" s="112"/>
      <c r="R42" s="112"/>
      <c r="S42" s="112"/>
      <c r="T42" s="112"/>
      <c r="U42" s="88"/>
      <c r="V42" s="112"/>
      <c r="W42" s="112"/>
    </row>
    <row r="43" ht="32.9" customHeight="1" spans="1:23">
      <c r="A43" s="23"/>
      <c r="B43" s="23"/>
      <c r="C43" s="23" t="s">
        <v>246</v>
      </c>
      <c r="D43" s="23"/>
      <c r="E43" s="23"/>
      <c r="F43" s="23"/>
      <c r="G43" s="23"/>
      <c r="H43" s="23"/>
      <c r="I43" s="112">
        <v>400000</v>
      </c>
      <c r="J43" s="112"/>
      <c r="K43" s="112"/>
      <c r="L43" s="112"/>
      <c r="M43" s="112"/>
      <c r="N43" s="112"/>
      <c r="O43" s="112"/>
      <c r="P43" s="112"/>
      <c r="Q43" s="112"/>
      <c r="R43" s="112">
        <v>400000</v>
      </c>
      <c r="S43" s="112"/>
      <c r="T43" s="112"/>
      <c r="U43" s="88"/>
      <c r="V43" s="112"/>
      <c r="W43" s="112">
        <v>400000</v>
      </c>
    </row>
    <row r="44" ht="32.9" customHeight="1" spans="1:23">
      <c r="A44" s="23" t="s">
        <v>216</v>
      </c>
      <c r="B44" s="109" t="s">
        <v>247</v>
      </c>
      <c r="C44" s="23" t="s">
        <v>246</v>
      </c>
      <c r="D44" s="23" t="s">
        <v>46</v>
      </c>
      <c r="E44" s="23" t="s">
        <v>72</v>
      </c>
      <c r="F44" s="23" t="s">
        <v>73</v>
      </c>
      <c r="G44" s="23" t="s">
        <v>227</v>
      </c>
      <c r="H44" s="23" t="s">
        <v>228</v>
      </c>
      <c r="I44" s="112">
        <v>48000</v>
      </c>
      <c r="J44" s="112"/>
      <c r="K44" s="112"/>
      <c r="L44" s="112"/>
      <c r="M44" s="112"/>
      <c r="N44" s="112"/>
      <c r="O44" s="112"/>
      <c r="P44" s="112"/>
      <c r="Q44" s="112"/>
      <c r="R44" s="112">
        <v>48000</v>
      </c>
      <c r="S44" s="112"/>
      <c r="T44" s="112"/>
      <c r="U44" s="88"/>
      <c r="V44" s="112"/>
      <c r="W44" s="112">
        <v>48000</v>
      </c>
    </row>
    <row r="45" ht="32.9" customHeight="1" spans="1:23">
      <c r="A45" s="23" t="s">
        <v>216</v>
      </c>
      <c r="B45" s="109" t="s">
        <v>247</v>
      </c>
      <c r="C45" s="23" t="s">
        <v>246</v>
      </c>
      <c r="D45" s="23" t="s">
        <v>46</v>
      </c>
      <c r="E45" s="23" t="s">
        <v>72</v>
      </c>
      <c r="F45" s="23" t="s">
        <v>73</v>
      </c>
      <c r="G45" s="23" t="s">
        <v>197</v>
      </c>
      <c r="H45" s="23" t="s">
        <v>198</v>
      </c>
      <c r="I45" s="112">
        <v>28200</v>
      </c>
      <c r="J45" s="112"/>
      <c r="K45" s="112"/>
      <c r="L45" s="112"/>
      <c r="M45" s="112"/>
      <c r="N45" s="112"/>
      <c r="O45" s="112"/>
      <c r="P45" s="112"/>
      <c r="Q45" s="112"/>
      <c r="R45" s="112">
        <v>28200</v>
      </c>
      <c r="S45" s="112"/>
      <c r="T45" s="112"/>
      <c r="U45" s="88"/>
      <c r="V45" s="112"/>
      <c r="W45" s="112">
        <v>28200</v>
      </c>
    </row>
    <row r="46" ht="32.9" customHeight="1" spans="1:23">
      <c r="A46" s="23" t="s">
        <v>216</v>
      </c>
      <c r="B46" s="109" t="s">
        <v>247</v>
      </c>
      <c r="C46" s="23" t="s">
        <v>246</v>
      </c>
      <c r="D46" s="23" t="s">
        <v>46</v>
      </c>
      <c r="E46" s="23" t="s">
        <v>72</v>
      </c>
      <c r="F46" s="23" t="s">
        <v>73</v>
      </c>
      <c r="G46" s="23" t="s">
        <v>218</v>
      </c>
      <c r="H46" s="23" t="s">
        <v>219</v>
      </c>
      <c r="I46" s="112">
        <v>56800</v>
      </c>
      <c r="J46" s="112"/>
      <c r="K46" s="112"/>
      <c r="L46" s="112"/>
      <c r="M46" s="112"/>
      <c r="N46" s="112"/>
      <c r="O46" s="112"/>
      <c r="P46" s="112"/>
      <c r="Q46" s="112"/>
      <c r="R46" s="112">
        <v>56800</v>
      </c>
      <c r="S46" s="112"/>
      <c r="T46" s="112"/>
      <c r="U46" s="88"/>
      <c r="V46" s="112"/>
      <c r="W46" s="112">
        <v>56800</v>
      </c>
    </row>
    <row r="47" ht="32.9" customHeight="1" spans="1:23">
      <c r="A47" s="23" t="s">
        <v>216</v>
      </c>
      <c r="B47" s="109" t="s">
        <v>247</v>
      </c>
      <c r="C47" s="23" t="s">
        <v>246</v>
      </c>
      <c r="D47" s="23" t="s">
        <v>46</v>
      </c>
      <c r="E47" s="23" t="s">
        <v>72</v>
      </c>
      <c r="F47" s="23" t="s">
        <v>73</v>
      </c>
      <c r="G47" s="23" t="s">
        <v>235</v>
      </c>
      <c r="H47" s="23" t="s">
        <v>236</v>
      </c>
      <c r="I47" s="112">
        <v>121000</v>
      </c>
      <c r="J47" s="112"/>
      <c r="K47" s="112"/>
      <c r="L47" s="112"/>
      <c r="M47" s="112"/>
      <c r="N47" s="112"/>
      <c r="O47" s="112"/>
      <c r="P47" s="112"/>
      <c r="Q47" s="112"/>
      <c r="R47" s="112">
        <v>121000</v>
      </c>
      <c r="S47" s="112"/>
      <c r="T47" s="112"/>
      <c r="U47" s="88"/>
      <c r="V47" s="112"/>
      <c r="W47" s="112">
        <v>121000</v>
      </c>
    </row>
    <row r="48" ht="32.9" customHeight="1" spans="1:23">
      <c r="A48" s="23" t="s">
        <v>216</v>
      </c>
      <c r="B48" s="109" t="s">
        <v>247</v>
      </c>
      <c r="C48" s="23" t="s">
        <v>246</v>
      </c>
      <c r="D48" s="23" t="s">
        <v>46</v>
      </c>
      <c r="E48" s="23" t="s">
        <v>72</v>
      </c>
      <c r="F48" s="23" t="s">
        <v>73</v>
      </c>
      <c r="G48" s="23" t="s">
        <v>207</v>
      </c>
      <c r="H48" s="23" t="s">
        <v>208</v>
      </c>
      <c r="I48" s="112">
        <v>40000</v>
      </c>
      <c r="J48" s="112"/>
      <c r="K48" s="112"/>
      <c r="L48" s="112"/>
      <c r="M48" s="112"/>
      <c r="N48" s="112"/>
      <c r="O48" s="112"/>
      <c r="P48" s="112"/>
      <c r="Q48" s="112"/>
      <c r="R48" s="112">
        <v>40000</v>
      </c>
      <c r="S48" s="112"/>
      <c r="T48" s="112"/>
      <c r="U48" s="88"/>
      <c r="V48" s="112"/>
      <c r="W48" s="112">
        <v>40000</v>
      </c>
    </row>
    <row r="49" ht="32.9" customHeight="1" spans="1:23">
      <c r="A49" s="23" t="s">
        <v>216</v>
      </c>
      <c r="B49" s="109" t="s">
        <v>247</v>
      </c>
      <c r="C49" s="23" t="s">
        <v>246</v>
      </c>
      <c r="D49" s="23" t="s">
        <v>46</v>
      </c>
      <c r="E49" s="23" t="s">
        <v>72</v>
      </c>
      <c r="F49" s="23" t="s">
        <v>73</v>
      </c>
      <c r="G49" s="23" t="s">
        <v>248</v>
      </c>
      <c r="H49" s="23" t="s">
        <v>249</v>
      </c>
      <c r="I49" s="112">
        <v>106000</v>
      </c>
      <c r="J49" s="112"/>
      <c r="K49" s="112"/>
      <c r="L49" s="112"/>
      <c r="M49" s="112"/>
      <c r="N49" s="112"/>
      <c r="O49" s="112"/>
      <c r="P49" s="112"/>
      <c r="Q49" s="112"/>
      <c r="R49" s="112">
        <v>106000</v>
      </c>
      <c r="S49" s="112"/>
      <c r="T49" s="112"/>
      <c r="U49" s="88"/>
      <c r="V49" s="112"/>
      <c r="W49" s="112">
        <v>106000</v>
      </c>
    </row>
    <row r="50" ht="32.9" customHeight="1" spans="1:23">
      <c r="A50" s="23"/>
      <c r="B50" s="23"/>
      <c r="C50" s="23" t="s">
        <v>250</v>
      </c>
      <c r="D50" s="23"/>
      <c r="E50" s="23"/>
      <c r="F50" s="23"/>
      <c r="G50" s="23"/>
      <c r="H50" s="23"/>
      <c r="I50" s="112">
        <v>160000</v>
      </c>
      <c r="J50" s="112"/>
      <c r="K50" s="112"/>
      <c r="L50" s="112"/>
      <c r="M50" s="112"/>
      <c r="N50" s="112"/>
      <c r="O50" s="112"/>
      <c r="P50" s="112"/>
      <c r="Q50" s="112"/>
      <c r="R50" s="112">
        <v>160000</v>
      </c>
      <c r="S50" s="112"/>
      <c r="T50" s="112"/>
      <c r="U50" s="88"/>
      <c r="V50" s="112"/>
      <c r="W50" s="112">
        <v>160000</v>
      </c>
    </row>
    <row r="51" ht="32.9" customHeight="1" spans="1:23">
      <c r="A51" s="23" t="s">
        <v>251</v>
      </c>
      <c r="B51" s="109" t="s">
        <v>252</v>
      </c>
      <c r="C51" s="23" t="s">
        <v>250</v>
      </c>
      <c r="D51" s="23" t="s">
        <v>46</v>
      </c>
      <c r="E51" s="23" t="s">
        <v>72</v>
      </c>
      <c r="F51" s="23" t="s">
        <v>73</v>
      </c>
      <c r="G51" s="23" t="s">
        <v>253</v>
      </c>
      <c r="H51" s="23" t="s">
        <v>254</v>
      </c>
      <c r="I51" s="112">
        <v>160000</v>
      </c>
      <c r="J51" s="112"/>
      <c r="K51" s="112"/>
      <c r="L51" s="112"/>
      <c r="M51" s="112"/>
      <c r="N51" s="112"/>
      <c r="O51" s="112"/>
      <c r="P51" s="112"/>
      <c r="Q51" s="112"/>
      <c r="R51" s="112">
        <v>160000</v>
      </c>
      <c r="S51" s="112"/>
      <c r="T51" s="112"/>
      <c r="U51" s="88"/>
      <c r="V51" s="112"/>
      <c r="W51" s="112">
        <v>160000</v>
      </c>
    </row>
    <row r="52" ht="32.9" customHeight="1" spans="1:23">
      <c r="A52" s="23"/>
      <c r="B52" s="23"/>
      <c r="C52" s="23" t="s">
        <v>255</v>
      </c>
      <c r="D52" s="23"/>
      <c r="E52" s="23"/>
      <c r="F52" s="23"/>
      <c r="G52" s="23"/>
      <c r="H52" s="23"/>
      <c r="I52" s="112">
        <v>90000</v>
      </c>
      <c r="J52" s="112">
        <v>90000</v>
      </c>
      <c r="K52" s="112">
        <v>90000</v>
      </c>
      <c r="L52" s="112"/>
      <c r="M52" s="112"/>
      <c r="N52" s="112"/>
      <c r="O52" s="112"/>
      <c r="P52" s="112"/>
      <c r="Q52" s="112"/>
      <c r="R52" s="112"/>
      <c r="S52" s="112"/>
      <c r="T52" s="112"/>
      <c r="U52" s="88"/>
      <c r="V52" s="112"/>
      <c r="W52" s="112"/>
    </row>
    <row r="53" ht="32.9" customHeight="1" spans="1:23">
      <c r="A53" s="23" t="s">
        <v>256</v>
      </c>
      <c r="B53" s="109" t="s">
        <v>257</v>
      </c>
      <c r="C53" s="23" t="s">
        <v>255</v>
      </c>
      <c r="D53" s="23" t="s">
        <v>46</v>
      </c>
      <c r="E53" s="23" t="s">
        <v>74</v>
      </c>
      <c r="F53" s="23" t="s">
        <v>75</v>
      </c>
      <c r="G53" s="23" t="s">
        <v>199</v>
      </c>
      <c r="H53" s="23" t="s">
        <v>200</v>
      </c>
      <c r="I53" s="112">
        <v>25000</v>
      </c>
      <c r="J53" s="112">
        <v>25000</v>
      </c>
      <c r="K53" s="112">
        <v>25000</v>
      </c>
      <c r="L53" s="112"/>
      <c r="M53" s="112"/>
      <c r="N53" s="112"/>
      <c r="O53" s="112"/>
      <c r="P53" s="112"/>
      <c r="Q53" s="112"/>
      <c r="R53" s="112"/>
      <c r="S53" s="112"/>
      <c r="T53" s="112"/>
      <c r="U53" s="88"/>
      <c r="V53" s="112"/>
      <c r="W53" s="112"/>
    </row>
    <row r="54" ht="32.9" customHeight="1" spans="1:23">
      <c r="A54" s="23" t="s">
        <v>256</v>
      </c>
      <c r="B54" s="109" t="s">
        <v>257</v>
      </c>
      <c r="C54" s="23" t="s">
        <v>255</v>
      </c>
      <c r="D54" s="23" t="s">
        <v>46</v>
      </c>
      <c r="E54" s="23" t="s">
        <v>74</v>
      </c>
      <c r="F54" s="23" t="s">
        <v>75</v>
      </c>
      <c r="G54" s="23" t="s">
        <v>235</v>
      </c>
      <c r="H54" s="23" t="s">
        <v>236</v>
      </c>
      <c r="I54" s="112">
        <v>65000</v>
      </c>
      <c r="J54" s="112">
        <v>65000</v>
      </c>
      <c r="K54" s="112">
        <v>65000</v>
      </c>
      <c r="L54" s="112"/>
      <c r="M54" s="112"/>
      <c r="N54" s="112"/>
      <c r="O54" s="112"/>
      <c r="P54" s="112"/>
      <c r="Q54" s="112"/>
      <c r="R54" s="112"/>
      <c r="S54" s="112"/>
      <c r="T54" s="112"/>
      <c r="U54" s="88"/>
      <c r="V54" s="112"/>
      <c r="W54" s="112"/>
    </row>
    <row r="55" ht="18.75" customHeight="1" spans="1:23">
      <c r="A55" s="30" t="s">
        <v>110</v>
      </c>
      <c r="B55" s="31"/>
      <c r="C55" s="31"/>
      <c r="D55" s="31"/>
      <c r="E55" s="31"/>
      <c r="F55" s="31"/>
      <c r="G55" s="31"/>
      <c r="H55" s="32"/>
      <c r="I55" s="112">
        <v>1384430.94</v>
      </c>
      <c r="J55" s="112">
        <v>180000</v>
      </c>
      <c r="K55" s="112">
        <v>180000</v>
      </c>
      <c r="L55" s="112"/>
      <c r="M55" s="112"/>
      <c r="N55" s="112">
        <v>644430.94</v>
      </c>
      <c r="O55" s="112"/>
      <c r="P55" s="112"/>
      <c r="Q55" s="112"/>
      <c r="R55" s="112">
        <v>560000</v>
      </c>
      <c r="S55" s="112"/>
      <c r="T55" s="112"/>
      <c r="U55" s="88"/>
      <c r="V55" s="112"/>
      <c r="W55" s="112">
        <v>560000</v>
      </c>
    </row>
  </sheetData>
  <mergeCells count="28">
    <mergeCell ref="A2:W2"/>
    <mergeCell ref="A3:I3"/>
    <mergeCell ref="J4:M4"/>
    <mergeCell ref="N4:P4"/>
    <mergeCell ref="R4:W4"/>
    <mergeCell ref="J5:K5"/>
    <mergeCell ref="A55:H5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14583333333333" right="0.236111111111111" top="0.550694444444444" bottom="0.432638888888889" header="0.5" footer="0.5"/>
  <pageSetup paperSize="9" scale="3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A1" sqref="A$1:A$1048576"/>
    </sheetView>
  </sheetViews>
  <sheetFormatPr defaultColWidth="9.14166666666667" defaultRowHeight="12" customHeight="1"/>
  <cols>
    <col min="1" max="1" width="20.625" customWidth="1"/>
    <col min="2" max="2" width="2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2" t="s">
        <v>258</v>
      </c>
    </row>
    <row r="2" ht="28.5" customHeight="1" spans="1:10">
      <c r="A2" s="42" t="s">
        <v>259</v>
      </c>
      <c r="B2" s="27"/>
      <c r="C2" s="27"/>
      <c r="D2" s="27"/>
      <c r="E2" s="27"/>
      <c r="F2" s="43"/>
      <c r="G2" s="27"/>
      <c r="H2" s="43"/>
      <c r="I2" s="43"/>
      <c r="J2" s="27"/>
    </row>
    <row r="3" ht="15" customHeight="1" spans="1:1">
      <c r="A3" s="4" t="str">
        <f>"单位名称："&amp;"云南省农村科技服务中心"</f>
        <v>单位名称：云南省农村科技服务中心</v>
      </c>
    </row>
    <row r="4" s="103" customFormat="1" ht="14.25" customHeight="1" spans="1:10">
      <c r="A4" s="104" t="s">
        <v>260</v>
      </c>
      <c r="B4" s="104" t="s">
        <v>261</v>
      </c>
      <c r="C4" s="104" t="s">
        <v>262</v>
      </c>
      <c r="D4" s="104" t="s">
        <v>263</v>
      </c>
      <c r="E4" s="104" t="s">
        <v>264</v>
      </c>
      <c r="F4" s="105" t="s">
        <v>265</v>
      </c>
      <c r="G4" s="104" t="s">
        <v>266</v>
      </c>
      <c r="H4" s="105" t="s">
        <v>267</v>
      </c>
      <c r="I4" s="105" t="s">
        <v>268</v>
      </c>
      <c r="J4" s="104" t="s">
        <v>269</v>
      </c>
    </row>
    <row r="5" s="103" customFormat="1" ht="14.25" customHeight="1" spans="1:10">
      <c r="A5" s="104">
        <v>1</v>
      </c>
      <c r="B5" s="104">
        <v>2</v>
      </c>
      <c r="C5" s="104">
        <v>3</v>
      </c>
      <c r="D5" s="104">
        <v>4</v>
      </c>
      <c r="E5" s="104">
        <v>5</v>
      </c>
      <c r="F5" s="105">
        <v>6</v>
      </c>
      <c r="G5" s="104">
        <v>7</v>
      </c>
      <c r="H5" s="105">
        <v>8</v>
      </c>
      <c r="I5" s="105">
        <v>9</v>
      </c>
      <c r="J5" s="104">
        <v>10</v>
      </c>
    </row>
    <row r="6" s="103" customFormat="1" ht="15" customHeight="1" spans="1:10">
      <c r="A6" s="29" t="s">
        <v>46</v>
      </c>
      <c r="B6" s="106"/>
      <c r="C6" s="106"/>
      <c r="D6" s="106"/>
      <c r="E6" s="104"/>
      <c r="F6" s="105"/>
      <c r="G6" s="104"/>
      <c r="H6" s="105"/>
      <c r="I6" s="105"/>
      <c r="J6" s="104"/>
    </row>
    <row r="7" s="103" customFormat="1" ht="33.75" customHeight="1" spans="1:10">
      <c r="A7" s="107" t="s">
        <v>246</v>
      </c>
      <c r="B7" s="20" t="s">
        <v>270</v>
      </c>
      <c r="C7" s="20" t="s">
        <v>271</v>
      </c>
      <c r="D7" s="20" t="s">
        <v>272</v>
      </c>
      <c r="E7" s="29" t="s">
        <v>273</v>
      </c>
      <c r="F7" s="20" t="s">
        <v>274</v>
      </c>
      <c r="G7" s="29" t="s">
        <v>275</v>
      </c>
      <c r="H7" s="20" t="s">
        <v>276</v>
      </c>
      <c r="I7" s="20" t="s">
        <v>277</v>
      </c>
      <c r="J7" s="29" t="s">
        <v>278</v>
      </c>
    </row>
    <row r="8" s="103" customFormat="1" ht="33.75" customHeight="1" spans="1:10">
      <c r="A8" s="107" t="s">
        <v>246</v>
      </c>
      <c r="B8" s="20" t="s">
        <v>270</v>
      </c>
      <c r="C8" s="20" t="s">
        <v>271</v>
      </c>
      <c r="D8" s="20" t="s">
        <v>272</v>
      </c>
      <c r="E8" s="29" t="s">
        <v>279</v>
      </c>
      <c r="F8" s="20" t="s">
        <v>274</v>
      </c>
      <c r="G8" s="29" t="s">
        <v>275</v>
      </c>
      <c r="H8" s="20" t="s">
        <v>280</v>
      </c>
      <c r="I8" s="20" t="s">
        <v>277</v>
      </c>
      <c r="J8" s="29" t="s">
        <v>278</v>
      </c>
    </row>
    <row r="9" s="103" customFormat="1" ht="33.75" customHeight="1" spans="1:10">
      <c r="A9" s="107" t="s">
        <v>246</v>
      </c>
      <c r="B9" s="20" t="s">
        <v>270</v>
      </c>
      <c r="C9" s="20" t="s">
        <v>271</v>
      </c>
      <c r="D9" s="20" t="s">
        <v>281</v>
      </c>
      <c r="E9" s="29" t="s">
        <v>282</v>
      </c>
      <c r="F9" s="20" t="s">
        <v>283</v>
      </c>
      <c r="G9" s="29" t="s">
        <v>284</v>
      </c>
      <c r="H9" s="20" t="s">
        <v>285</v>
      </c>
      <c r="I9" s="20" t="s">
        <v>277</v>
      </c>
      <c r="J9" s="29" t="s">
        <v>286</v>
      </c>
    </row>
    <row r="10" s="103" customFormat="1" ht="33.75" customHeight="1" spans="1:10">
      <c r="A10" s="107" t="s">
        <v>246</v>
      </c>
      <c r="B10" s="20" t="s">
        <v>270</v>
      </c>
      <c r="C10" s="20" t="s">
        <v>287</v>
      </c>
      <c r="D10" s="20" t="s">
        <v>288</v>
      </c>
      <c r="E10" s="29" t="s">
        <v>289</v>
      </c>
      <c r="F10" s="20" t="s">
        <v>283</v>
      </c>
      <c r="G10" s="29" t="s">
        <v>290</v>
      </c>
      <c r="H10" s="20" t="s">
        <v>291</v>
      </c>
      <c r="I10" s="20" t="s">
        <v>277</v>
      </c>
      <c r="J10" s="29" t="s">
        <v>278</v>
      </c>
    </row>
    <row r="11" s="103" customFormat="1" ht="33.75" customHeight="1" spans="1:10">
      <c r="A11" s="107" t="s">
        <v>246</v>
      </c>
      <c r="B11" s="20" t="s">
        <v>270</v>
      </c>
      <c r="C11" s="20" t="s">
        <v>292</v>
      </c>
      <c r="D11" s="20" t="s">
        <v>293</v>
      </c>
      <c r="E11" s="29" t="s">
        <v>293</v>
      </c>
      <c r="F11" s="20" t="s">
        <v>283</v>
      </c>
      <c r="G11" s="29" t="s">
        <v>284</v>
      </c>
      <c r="H11" s="20" t="s">
        <v>285</v>
      </c>
      <c r="I11" s="20" t="s">
        <v>277</v>
      </c>
      <c r="J11" s="29" t="s">
        <v>294</v>
      </c>
    </row>
    <row r="12" s="103" customFormat="1" ht="33.75" customHeight="1" spans="1:10">
      <c r="A12" s="107" t="s">
        <v>250</v>
      </c>
      <c r="B12" s="20" t="s">
        <v>295</v>
      </c>
      <c r="C12" s="20" t="s">
        <v>271</v>
      </c>
      <c r="D12" s="20" t="s">
        <v>272</v>
      </c>
      <c r="E12" s="29" t="s">
        <v>296</v>
      </c>
      <c r="F12" s="20" t="s">
        <v>274</v>
      </c>
      <c r="G12" s="29" t="s">
        <v>128</v>
      </c>
      <c r="H12" s="20" t="s">
        <v>297</v>
      </c>
      <c r="I12" s="20" t="s">
        <v>277</v>
      </c>
      <c r="J12" s="29" t="s">
        <v>298</v>
      </c>
    </row>
    <row r="13" s="103" customFormat="1" ht="33.75" customHeight="1" spans="1:10">
      <c r="A13" s="107" t="s">
        <v>250</v>
      </c>
      <c r="B13" s="20" t="s">
        <v>295</v>
      </c>
      <c r="C13" s="20" t="s">
        <v>287</v>
      </c>
      <c r="D13" s="20" t="s">
        <v>299</v>
      </c>
      <c r="E13" s="29" t="s">
        <v>300</v>
      </c>
      <c r="F13" s="20" t="s">
        <v>283</v>
      </c>
      <c r="G13" s="29" t="s">
        <v>127</v>
      </c>
      <c r="H13" s="20" t="s">
        <v>291</v>
      </c>
      <c r="I13" s="20" t="s">
        <v>277</v>
      </c>
      <c r="J13" s="29" t="s">
        <v>301</v>
      </c>
    </row>
    <row r="14" s="103" customFormat="1" ht="33.75" customHeight="1" spans="1:10">
      <c r="A14" s="107" t="s">
        <v>250</v>
      </c>
      <c r="B14" s="20" t="s">
        <v>295</v>
      </c>
      <c r="C14" s="20" t="s">
        <v>292</v>
      </c>
      <c r="D14" s="20" t="s">
        <v>293</v>
      </c>
      <c r="E14" s="29" t="s">
        <v>293</v>
      </c>
      <c r="F14" s="20" t="s">
        <v>283</v>
      </c>
      <c r="G14" s="29" t="s">
        <v>284</v>
      </c>
      <c r="H14" s="20" t="s">
        <v>285</v>
      </c>
      <c r="I14" s="20" t="s">
        <v>277</v>
      </c>
      <c r="J14" s="29" t="s">
        <v>302</v>
      </c>
    </row>
    <row r="15" s="103" customFormat="1" ht="33.75" customHeight="1" spans="1:10">
      <c r="A15" s="107" t="s">
        <v>255</v>
      </c>
      <c r="B15" s="20" t="s">
        <v>303</v>
      </c>
      <c r="C15" s="20" t="s">
        <v>271</v>
      </c>
      <c r="D15" s="20" t="s">
        <v>281</v>
      </c>
      <c r="E15" s="29" t="s">
        <v>304</v>
      </c>
      <c r="F15" s="20" t="s">
        <v>274</v>
      </c>
      <c r="G15" s="29" t="s">
        <v>305</v>
      </c>
      <c r="H15" s="20" t="s">
        <v>285</v>
      </c>
      <c r="I15" s="20" t="s">
        <v>277</v>
      </c>
      <c r="J15" s="29" t="s">
        <v>306</v>
      </c>
    </row>
    <row r="16" s="103" customFormat="1" ht="33.75" customHeight="1" spans="1:10">
      <c r="A16" s="107" t="s">
        <v>255</v>
      </c>
      <c r="B16" s="20" t="s">
        <v>303</v>
      </c>
      <c r="C16" s="20" t="s">
        <v>287</v>
      </c>
      <c r="D16" s="20" t="s">
        <v>307</v>
      </c>
      <c r="E16" s="29" t="s">
        <v>308</v>
      </c>
      <c r="F16" s="20" t="s">
        <v>283</v>
      </c>
      <c r="G16" s="29" t="s">
        <v>275</v>
      </c>
      <c r="H16" s="20" t="s">
        <v>309</v>
      </c>
      <c r="I16" s="20" t="s">
        <v>277</v>
      </c>
      <c r="J16" s="29" t="s">
        <v>310</v>
      </c>
    </row>
    <row r="17" s="103" customFormat="1" ht="33.75" customHeight="1" spans="1:10">
      <c r="A17" s="107" t="s">
        <v>255</v>
      </c>
      <c r="B17" s="20" t="s">
        <v>303</v>
      </c>
      <c r="C17" s="20" t="s">
        <v>292</v>
      </c>
      <c r="D17" s="20" t="s">
        <v>293</v>
      </c>
      <c r="E17" s="29" t="s">
        <v>311</v>
      </c>
      <c r="F17" s="20" t="s">
        <v>283</v>
      </c>
      <c r="G17" s="29" t="s">
        <v>312</v>
      </c>
      <c r="H17" s="20" t="s">
        <v>285</v>
      </c>
      <c r="I17" s="20" t="s">
        <v>277</v>
      </c>
      <c r="J17" s="29" t="s">
        <v>313</v>
      </c>
    </row>
    <row r="18" s="103" customFormat="1" ht="33.75" customHeight="1" spans="1:10">
      <c r="A18" s="107" t="s">
        <v>241</v>
      </c>
      <c r="B18" s="20" t="s">
        <v>314</v>
      </c>
      <c r="C18" s="20" t="s">
        <v>271</v>
      </c>
      <c r="D18" s="20" t="s">
        <v>272</v>
      </c>
      <c r="E18" s="29" t="s">
        <v>315</v>
      </c>
      <c r="F18" s="20" t="s">
        <v>274</v>
      </c>
      <c r="G18" s="29" t="s">
        <v>127</v>
      </c>
      <c r="H18" s="20" t="s">
        <v>316</v>
      </c>
      <c r="I18" s="20" t="s">
        <v>277</v>
      </c>
      <c r="J18" s="29" t="s">
        <v>317</v>
      </c>
    </row>
    <row r="19" s="103" customFormat="1" ht="33.75" customHeight="1" spans="1:10">
      <c r="A19" s="107" t="s">
        <v>241</v>
      </c>
      <c r="B19" s="20" t="s">
        <v>314</v>
      </c>
      <c r="C19" s="20" t="s">
        <v>287</v>
      </c>
      <c r="D19" s="20" t="s">
        <v>299</v>
      </c>
      <c r="E19" s="29" t="s">
        <v>318</v>
      </c>
      <c r="F19" s="20" t="s">
        <v>274</v>
      </c>
      <c r="G19" s="29" t="s">
        <v>319</v>
      </c>
      <c r="H19" s="20"/>
      <c r="I19" s="20" t="s">
        <v>320</v>
      </c>
      <c r="J19" s="29" t="s">
        <v>321</v>
      </c>
    </row>
    <row r="20" s="103" customFormat="1" ht="33.75" customHeight="1" spans="1:10">
      <c r="A20" s="107" t="s">
        <v>241</v>
      </c>
      <c r="B20" s="20" t="s">
        <v>314</v>
      </c>
      <c r="C20" s="20" t="s">
        <v>292</v>
      </c>
      <c r="D20" s="20" t="s">
        <v>293</v>
      </c>
      <c r="E20" s="29" t="s">
        <v>322</v>
      </c>
      <c r="F20" s="20" t="s">
        <v>283</v>
      </c>
      <c r="G20" s="29" t="s">
        <v>284</v>
      </c>
      <c r="H20" s="20" t="s">
        <v>285</v>
      </c>
      <c r="I20" s="20" t="s">
        <v>277</v>
      </c>
      <c r="J20" s="29" t="s">
        <v>323</v>
      </c>
    </row>
  </sheetData>
  <mergeCells count="10">
    <mergeCell ref="A2:J2"/>
    <mergeCell ref="A3:H3"/>
    <mergeCell ref="A7:A11"/>
    <mergeCell ref="A12:A14"/>
    <mergeCell ref="A15:A17"/>
    <mergeCell ref="A18:A20"/>
    <mergeCell ref="B7:B11"/>
    <mergeCell ref="B12:B14"/>
    <mergeCell ref="B15:B17"/>
    <mergeCell ref="B18:B20"/>
  </mergeCells>
  <printOptions horizontalCentered="1"/>
  <pageMargins left="0.236111111111111" right="0.236111111111111" top="0.550694444444444" bottom="0.472222222222222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吴玉梅</cp:lastModifiedBy>
  <dcterms:created xsi:type="dcterms:W3CDTF">2025-02-12T01:23:00Z</dcterms:created>
  <dcterms:modified xsi:type="dcterms:W3CDTF">2025-02-12T07:21:32Z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2F8A36EE2CE745C789C3407B4F13B4BC_12</vt:lpwstr>
  </property>
  <property fmtid="{D5CDD505-2E9C-101B-9397-08002B2CF9AE}" pid="3" name="KSOProductBuildVer">
    <vt:lpwstr>2052-12.1.0.19770</vt:lpwstr>
  </property>
</Properties>
</file>