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firstSheet="8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<sst xmlns="http://schemas.openxmlformats.org/spreadsheetml/2006/main" count="353">
  <si>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</si>
  <si>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</si>
  <si>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</si>
  <si>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</si>
  <si>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</si>
  <si>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</si>
  <si>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</si>
  <si>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</si>
  <si>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</si>
  <si>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</si>
  <si>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</si>
  <si>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</si>
  <si>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</si>
  <si>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</si>
  <si>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</si>
  <si>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</si>
  <si>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</si>
  <si>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</si>
  <si>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</si>
  <si>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</si>
  <si>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</si>
  <si>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</si>
  <si>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</si>
  <si>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</si>
  <si>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</si>
  <si>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</si>
  <si>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</si>
  <si>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</si>
  <si>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</si>
  <si>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</si>
  <si>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</si>
  <si>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</si>
  <si>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</si>
  <si>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</si>
  <si>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</si>
  <si>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</si>
  <si>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</si>
  <si>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</si>
  <si>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</si>
  <si>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</si>
  <si>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</si>
  <si>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</si>
  <si>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</si>
  <si>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</si>
  <si>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</si>
  <si>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106010</t>
  </si>
  <si>
    <t>云南省科学技术厅机关服务中心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</si>
  <si>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</si>
  <si>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</si>
  <si>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</si>
  <si>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</si>
  <si>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</si>
  <si>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</si>
  <si>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</si>
  <si>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</si>
  <si>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</si>
  <si>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</si>
  <si>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</si>
  <si>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</si>
  <si>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</si>
  <si>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</si>
  <si>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</si>
  <si>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20601</t>
  </si>
  <si>
    <t>科学技术管理事务</t>
  </si>
  <si>
    <t>2060103</t>
  </si>
  <si>
    <t>机关服务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</si>
  <si>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</si>
  <si>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</si>
  <si>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</si>
  <si>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</si>
  <si>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</si>
  <si>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</si>
  <si>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</si>
  <si>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</si>
  <si>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</si>
  <si>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</si>
  <si>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</si>
  <si>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</si>
  <si>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</si>
  <si>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</si>
  <si>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</si>
  <si>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</si>
  <si>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</si>
  <si>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</si>
  <si>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</si>
  <si>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</si>
  <si>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</si>
  <si>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</si>
  <si>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</si>
  <si>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</si>
  <si>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</si>
  <si>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</si>
  <si>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</si>
  <si>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</si>
  <si>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</si>
  <si>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</si>
  <si>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</si>
  <si>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</si>
  <si>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</si>
  <si>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</si>
  <si>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</si>
  <si>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</si>
  <si>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</si>
  <si>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</si>
  <si>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</si>
  <si>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</si>
  <si>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</si>
  <si>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</si>
  <si>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</si>
  <si>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</si>
  <si>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</si>
  <si>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</si>
  <si>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</si>
  <si>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</si>
  <si>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</si>
  <si>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</si>
  <si>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</si>
  <si>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</si>
  <si>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</si>
  <si>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</si>
  <si>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</si>
  <si>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</si>
  <si>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</si>
  <si>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</si>
  <si>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</si>
  <si>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</si>
  <si>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</si>
  <si>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</si>
  <si>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</si>
  <si>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</si>
  <si>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</si>
  <si>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</si>
  <si>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</si>
  <si>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</si>
  <si>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</si>
  <si>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</si>
  <si>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</si>
  <si>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</si>
  <si>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</si>
  <si>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</si>
  <si>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</si>
  <si>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</si>
  <si>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530000210000000025489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</si>
  <si>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</si>
  <si>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</si>
  <si>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</si>
  <si>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</si>
  <si>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</si>
  <si>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</si>
  <si>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</si>
  <si>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</si>
  <si>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</si>
  <si>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530000210000000025490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</si>
  <si>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</si>
  <si>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</si>
  <si>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</si>
  <si>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</si>
  <si>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</si>
  <si>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</si>
  <si>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</si>
  <si>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</si>
  <si>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</si>
  <si>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530000210000000025491</t>
  </si>
  <si>
    <t>30113</t>
  </si>
  <si>
    <t>530000210000000025493</t>
  </si>
  <si>
    <t>公车购置及运维费</t>
  </si>
  <si>
    <t>30231</t>
  </si>
  <si>
    <t>公务用车运行维护费</t>
  </si>
  <si>
    <t>530000210000000025494</t>
  </si>
  <si>
    <t>工会经费</t>
  </si>
  <si>
    <t>30228</t>
  </si>
  <si>
    <t>530000210000000025495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</si>
  <si>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</si>
  <si>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</si>
  <si>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</si>
  <si>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</si>
  <si>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</si>
  <si>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</si>
  <si>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</si>
  <si>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</si>
  <si>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</si>
  <si>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</si>
  <si>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</si>
  <si>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</si>
  <si>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</si>
  <si>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</si>
  <si>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</si>
  <si>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</si>
  <si>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</si>
  <si>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</si>
  <si>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</si>
  <si>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30227</t>
  </si>
  <si>
    <t>委托业务费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</si>
  <si>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</si>
  <si>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</si>
  <si>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</si>
  <si>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</si>
  <si>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</si>
  <si>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</si>
  <si>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</si>
  <si>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</si>
  <si>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</si>
  <si>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</si>
  <si>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省科技大楼公共区域运转资金</t>
  </si>
  <si>
    <t>其他运转类</t>
  </si>
  <si>
    <t>530000251100003275353</t>
  </si>
  <si>
    <t>30204</t>
  </si>
  <si>
    <t>手续费</t>
  </si>
  <si>
    <t>30226</t>
  </si>
  <si>
    <t>劳务费</t>
  </si>
  <si>
    <t>省科技大楼消防设备改造及外墙排危修缮专项资金</t>
  </si>
  <si>
    <t>530000241100003352538</t>
  </si>
  <si>
    <t>31099</t>
  </si>
  <si>
    <t>其他资本性支出</t>
  </si>
  <si>
    <t>政务信息化运维服务项目补助资金</t>
  </si>
  <si>
    <t>专业信息系统运行维护费</t>
  </si>
  <si>
    <t>530000251100003236960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</si>
  <si>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</si>
  <si>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</si>
  <si>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</si>
  <si>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</si>
  <si>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</si>
  <si>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</si>
  <si>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</si>
  <si>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</si>
  <si>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</si>
  <si>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</si>
  <si>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</si>
  <si>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</si>
  <si>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有助于单位获取更多信息资源，促进科学决策，提升单位内部管理能力；二是进行等级保护2级测评，帮助识别潜在的安全漏洞，提高信息安全意识和能力，有效提升信息安全管理。三是完成网络安全审计整改要求。</t>
  </si>
  <si>
    <t>产出指标</t>
  </si>
  <si>
    <t>质量指标</t>
  </si>
  <si>
    <t>信息数据安全</t>
  </si>
  <si>
    <t>=</t>
  </si>
  <si>
    <t>二级等保测评</t>
  </si>
  <si>
    <t>个（项）</t>
  </si>
  <si>
    <t>定性指标</t>
  </si>
  <si>
    <t>反映信息系统相关数据安全的保障情况。
按照网络安全等级保护相关要求，完成网络安全保护等级定级、备案、测评，取得相应的等保测评报告。</t>
  </si>
  <si>
    <t>效益指标</t>
  </si>
  <si>
    <t>社会效益</t>
  </si>
  <si>
    <t>系统全年正常运行时长</t>
  </si>
  <si>
    <t>OA系统年度正常运行维护</t>
  </si>
  <si>
    <t>元/年</t>
  </si>
  <si>
    <t>定量指标</t>
  </si>
  <si>
    <t>反映信息系统全年正常运行时间情况。确保单位OA系统正常运行，日常表单管理维护，根据单位业务流程修改完善、新增业务表单流程。</t>
  </si>
  <si>
    <t>可持续影响</t>
  </si>
  <si>
    <t>系统正常使用年限</t>
  </si>
  <si>
    <t>年限</t>
  </si>
  <si>
    <t>年</t>
  </si>
  <si>
    <t>反映系统正常使用期限。</t>
  </si>
  <si>
    <t>满意度指标</t>
  </si>
  <si>
    <t>服务对象满意度</t>
  </si>
  <si>
    <t>使用人员满意度度</t>
  </si>
  <si>
    <t>&gt;=</t>
  </si>
  <si>
    <t>90</t>
  </si>
  <si>
    <t>人(户)</t>
  </si>
  <si>
    <t>反映使用对象对信息系统使用的满意度。
使用人员满意度=（对信息系统满意的使用人员/问卷调查人数）*100%
提高单位30余名终端使用用户满意度，提升客户使用意愿和使用忠诚度。</t>
  </si>
  <si>
    <t>省科技大楼公共区域运转资金主要用于保障科技大楼保安服务、保洁服务、消防维保、电梯维保、日常维修维护等物业管理费用支出。</t>
  </si>
  <si>
    <t>数量指标</t>
  </si>
  <si>
    <t>物业管理面积</t>
  </si>
  <si>
    <t>16282</t>
  </si>
  <si>
    <t>平方米</t>
  </si>
  <si>
    <t>反映物业管理合同约定的服务区域、办公区域室内外（含绿化）面积之和。反映公用经费保障部门（单位）实际物业管理面积。物业管理的面积数包括工作人员办公室面积、单位负责管理的公共物业面积、电梯及办公设备等。</t>
  </si>
  <si>
    <t>物业服务运转程度</t>
  </si>
  <si>
    <t>正常运转</t>
  </si>
  <si>
    <t>%</t>
  </si>
  <si>
    <t>反映部门（单位）绿化、安保、安防、保洁等物业服务正常运转情况。（实际运用时根据项目对物业的需求，主要通过整体评价的方式进行评价。）</t>
  </si>
  <si>
    <t>服务受益人员满意度</t>
  </si>
  <si>
    <t>反映部门（单位）人员对保安、保洁、餐饮、绿化养护等物业服务保障的满意程度。</t>
  </si>
  <si>
    <t>预算06表</t>
  </si>
  <si>
    <t>2025年部门政府性基金预算支出预算表</t>
  </si>
  <si>
    <t>政府性基金预算支出</t>
  </si>
  <si>
    <t>说明：本年度无政府性基金预算支出，此表为空表。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</si>
  <si>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</si>
  <si>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</si>
  <si>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</si>
  <si>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</si>
  <si>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</si>
  <si>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</si>
  <si>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</si>
  <si>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</si>
  <si>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</si>
  <si>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</si>
  <si>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</si>
  <si>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</si>
  <si>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公务车辆燃油费</t>
  </si>
  <si>
    <t>C23120302 车辆加油、添加燃料服务</t>
  </si>
  <si>
    <t>公务车辆维修保养费用</t>
  </si>
  <si>
    <t>C23120301 车辆维修和保养服务</t>
  </si>
  <si>
    <t>公务用车保险费用</t>
  </si>
  <si>
    <t>C1804010201 机动车保险服务</t>
  </si>
  <si>
    <t>复印纸</t>
  </si>
  <si>
    <t>A05040101 复印纸</t>
  </si>
  <si>
    <t>箱</t>
  </si>
  <si>
    <t>云南省科技厅物业管理服务</t>
  </si>
  <si>
    <t>C21040000 物业管理服务</t>
  </si>
  <si>
    <t>预算08表</t>
  </si>
  <si>
    <t>2025年部门政府购买服务预算表</t>
  </si>
  <si>
    <t>政府购买服务项目</t>
  </si>
  <si>
    <t>政府购买服务目录</t>
  </si>
  <si>
    <t>说明：本年度无政府购买服务预算，此表为空表。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</si>
  <si>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</si>
  <si>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</si>
  <si>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</si>
  <si>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</si>
  <si>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</si>
  <si>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</si>
  <si>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</si>
  <si>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</si>
  <si>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</si>
  <si>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</si>
  <si>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</si>
  <si>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</si>
  <si>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</si>
  <si>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</si>
  <si>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</si>
  <si>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</si>
  <si>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</si>
  <si>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</si>
  <si>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</si>
  <si>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</si>
  <si>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</si>
  <si>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</si>
  <si>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</si>
  <si>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</si>
  <si>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说明：本年度无省对下转移支付预算，此表为空表。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</si>
  <si>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</si>
  <si>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</si>
  <si>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</si>
  <si>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</si>
  <si>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</si>
  <si>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</si>
  <si>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</si>
  <si>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</si>
  <si>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</si>
  <si>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</si>
  <si>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</si>
  <si>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</si>
  <si>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</si>
  <si>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说明：本年度无新增资产配置，此表为空表。</t>
  </si>
  <si>
    <t>预算11表</t>
  </si>
  <si>
    <t>2025年中央转移支付补助项目支出预算表</t>
  </si>
  <si>
    <t>上级补助</t>
  </si>
  <si>
    <t>说明：本年度无中央转移支付补助项目支出预算，此表为空表。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</si>
  <si>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</si>
  <si>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</si>
  <si>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</si>
  <si>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</si>
  <si>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</si>
  <si>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</si>
  <si>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223 专业信息系统运行维护费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</si>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</sst>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;\-#,##0;;@"/>
    <numFmt numFmtId="179" formatCode="yyyy/mm/dd"/>
    <numFmt numFmtId="180" formatCode="#,##0.00;\-#,##0.0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6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8" fillId="0" borderId="7">
      <alignment horizontal="right" vertical="center"/>
    </xf>
    <xf numFmtId="0" fontId="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8" fillId="0" borderId="7">
      <alignment horizontal="right" vertical="center"/>
    </xf>
    <xf numFmtId="49" fontId="8" fillId="0" borderId="7">
      <alignment horizontal="left" vertical="center" wrapText="1"/>
    </xf>
    <xf numFmtId="180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</cellStyleXfs>
  <cellXfs count="180">
    <xf numFmtId="0" fontId="0" fillId="0" borderId="0" xfId="0" applyAlignment="1" applyProtection="1"/>
    <xf numFmtId="49" fontId="1" fillId="0" borderId="0" xfId="0" applyNumberFormat="1" applyFont="1" applyAlignment="1" applyProtection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80" fontId="5" fillId="0" borderId="7" xfId="54" applyNumberFormat="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8" fillId="0" borderId="0" xfId="53" applyNumberFormat="1" applyBorder="1">
      <alignment horizontal="left" vertical="center" wrapText="1"/>
    </xf>
    <xf numFmtId="49" fontId="8" fillId="0" borderId="0" xfId="53" applyNumberForma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Alignment="1">
      <alignment horizontal="center" vertical="center" wrapText="1"/>
    </xf>
    <xf numFmtId="49" fontId="11" fillId="0" borderId="7" xfId="53" applyNumberFormat="1" applyAlignment="1">
      <alignment horizontal="center" vertical="center" wrapText="1"/>
    </xf>
    <xf numFmtId="49" fontId="10" fillId="0" borderId="7" xfId="53" applyNumberFormat="1" applyFont="1">
      <alignment horizontal="left" vertical="center" wrapText="1"/>
    </xf>
    <xf numFmtId="178" fontId="8" fillId="0" borderId="7" xfId="56" applyNumberFormat="1">
      <alignment horizontal="right" vertical="center"/>
    </xf>
    <xf numFmtId="180" fontId="8" fillId="0" borderId="7" xfId="54" applyNumberFormat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180" fontId="5" fillId="0" borderId="1" xfId="54" applyNumberFormat="1" applyFont="1" applyBorder="1">
      <alignment horizontal="right" vertical="center"/>
    </xf>
    <xf numFmtId="180" fontId="5" fillId="0" borderId="7" xfId="54" applyNumberFormat="1" applyFont="1" applyBorder="1">
      <alignment horizontal="right" vertical="center"/>
    </xf>
    <xf numFmtId="0" fontId="7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left" vertical="center" wrapText="1" indent="1"/>
    </xf>
    <xf numFmtId="0" fontId="3" fillId="0" borderId="12" xfId="0" applyFont="1" applyBorder="1" applyAlignment="1" applyProtection="1">
      <alignment horizontal="center" vertical="center" wrapText="1"/>
    </xf>
    <xf numFmtId="178" fontId="5" fillId="0" borderId="7" xfId="56" applyNumberFormat="1" applyFont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/>
    </xf>
    <xf numFmtId="49" fontId="5" fillId="0" borderId="7" xfId="53" applyNumberFormat="1" applyFont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top"/>
    </xf>
    <xf numFmtId="0" fontId="15" fillId="0" borderId="7" xfId="0" applyFont="1" applyBorder="1" applyAlignment="1" applyProtection="1">
      <alignment horizontal="center"/>
    </xf>
    <xf numFmtId="49" fontId="5" fillId="0" borderId="7" xfId="53" applyNumberFormat="1" applyFont="1" applyAlignment="1">
      <alignment horizontal="left" vertical="center" wrapText="1" indent="1"/>
    </xf>
    <xf numFmtId="0" fontId="14" fillId="0" borderId="7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wrapText="1"/>
    </xf>
    <xf numFmtId="0" fontId="16" fillId="0" borderId="0" xfId="0" applyFont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/>
    </xf>
    <xf numFmtId="4" fontId="3" fillId="0" borderId="2" xfId="0" applyNumberFormat="1" applyFont="1" applyBorder="1" applyAlignment="1" applyProtection="1">
      <alignment horizontal="right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 indent="1"/>
    </xf>
    <xf numFmtId="0" fontId="3" fillId="0" borderId="7" xfId="0" applyFont="1" applyBorder="1" applyAlignment="1" applyProtection="1">
      <alignment horizontal="left" vertical="center" wrapText="1" indent="2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horizontal="right" vertical="center"/>
      <protection locked="0"/>
    </xf>
    <xf numFmtId="49" fontId="20" fillId="0" borderId="7" xfId="53" applyNumberFormat="1" applyFont="1">
      <alignment horizontal="left" vertical="center" wrapText="1"/>
    </xf>
    <xf numFmtId="0" fontId="5" fillId="0" borderId="7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horizontal="right" vertical="center"/>
    </xf>
    <xf numFmtId="0" fontId="20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top"/>
    </xf>
    <xf numFmtId="0" fontId="3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7" xfId="0" applyFont="1" applyBorder="1" applyAlignment="1" applyProtection="1">
      <alignment horizontal="left" vertical="center"/>
    </xf>
    <xf numFmtId="180" fontId="20" fillId="0" borderId="7" xfId="0" applyNumberFormat="1" applyFont="1" applyBorder="1" applyAlignment="1" applyProtection="1">
      <alignment horizontal="right" vertical="center"/>
    </xf>
    <xf numFmtId="0" fontId="5" fillId="0" borderId="6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B23" sqref="B23"/>
    </sheetView>
  </sheetViews>
  <sheetFormatPr defaultColWidth="8" defaultRowHeight="14.25" customHeight="1" outlineLevelCol="3"/>
  <cols>
    <col min="1" max="1" width="39.575" customWidth="1"/>
    <col min="2" max="2" width="46.2833333333333" customWidth="1"/>
    <col min="3" max="3" width="40.425" customWidth="1"/>
    <col min="4" max="4" width="50.1416666666667" customWidth="1"/>
  </cols>
  <sheetData>
    <row r="1" ht="12" customHeight="1" spans="4:4">
      <c r="D1" s="105" t="s">
        <v>0</v>
      </c>
    </row>
    <row r="2" ht="36" customHeight="1" spans="1:4">
      <c r="A2" s="42" t="s">
        <v>1</v>
      </c>
      <c r="B2" s="172"/>
      <c r="C2" s="172"/>
      <c r="D2" s="172"/>
    </row>
    <row r="3" ht="21" customHeight="1" spans="1:4">
      <c r="A3" s="95" t="str">
        <f>"单位名称："&amp;"云南省科学技术厅机关服务中心"</f>
        <v>单位名称：云南省科学技术厅机关服务中心</v>
      </c>
      <c r="B3" s="139"/>
      <c r="C3" s="139"/>
      <c r="D3" s="104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82" t="s">
        <v>8</v>
      </c>
      <c r="B7" s="126">
        <v>5742160.17</v>
      </c>
      <c r="C7" s="113" t="str">
        <f>"一"&amp;"、"&amp;"科学技术支出"</f>
        <v>一、科学技术支出</v>
      </c>
      <c r="D7" s="126">
        <v>8700631.62</v>
      </c>
    </row>
    <row r="8" ht="25.5" customHeight="1" spans="1:4">
      <c r="A8" s="82" t="s">
        <v>9</v>
      </c>
      <c r="B8" s="126"/>
      <c r="C8" s="113" t="str">
        <f>"二"&amp;"、"&amp;"社会保障和就业支出"</f>
        <v>二、社会保障和就业支出</v>
      </c>
      <c r="D8" s="126">
        <v>554923.55</v>
      </c>
    </row>
    <row r="9" ht="25.5" customHeight="1" spans="1:4">
      <c r="A9" s="82" t="s">
        <v>10</v>
      </c>
      <c r="B9" s="126"/>
      <c r="C9" s="113" t="str">
        <f>"三"&amp;"、"&amp;"卫生健康支出"</f>
        <v>三、卫生健康支出</v>
      </c>
      <c r="D9" s="126">
        <v>604367.61</v>
      </c>
    </row>
    <row r="10" ht="25.5" customHeight="1" spans="1:4">
      <c r="A10" s="82" t="s">
        <v>11</v>
      </c>
      <c r="B10" s="83"/>
      <c r="C10" s="113" t="str">
        <f>"四"&amp;"、"&amp;"住房保障支出"</f>
        <v>四、住房保障支出</v>
      </c>
      <c r="D10" s="126">
        <v>362237.39</v>
      </c>
    </row>
    <row r="11" ht="25.5" customHeight="1" spans="1:4">
      <c r="A11" s="82" t="s">
        <v>12</v>
      </c>
      <c r="B11" s="126">
        <v>2600000</v>
      </c>
      <c r="C11" s="113"/>
      <c r="D11" s="126"/>
    </row>
    <row r="12" ht="25.5" customHeight="1" spans="1:4">
      <c r="A12" s="82" t="s">
        <v>13</v>
      </c>
      <c r="B12" s="83"/>
      <c r="C12" s="113"/>
      <c r="D12" s="126"/>
    </row>
    <row r="13" ht="25.5" customHeight="1" spans="1:4">
      <c r="A13" s="82" t="s">
        <v>14</v>
      </c>
      <c r="B13" s="83"/>
      <c r="C13" s="113"/>
      <c r="D13" s="126"/>
    </row>
    <row r="14" ht="25.5" customHeight="1" spans="1:4">
      <c r="A14" s="82" t="s">
        <v>15</v>
      </c>
      <c r="B14" s="83"/>
      <c r="C14" s="113"/>
      <c r="D14" s="126"/>
    </row>
    <row r="15" ht="25.5" customHeight="1" spans="1:4">
      <c r="A15" s="173" t="s">
        <v>16</v>
      </c>
      <c r="B15" s="83"/>
      <c r="C15" s="113"/>
      <c r="D15" s="126"/>
    </row>
    <row r="16" ht="25.5" customHeight="1" spans="1:4">
      <c r="A16" s="173" t="s">
        <v>17</v>
      </c>
      <c r="B16" s="126">
        <v>2600000</v>
      </c>
      <c r="C16" s="113"/>
      <c r="D16" s="126"/>
    </row>
    <row r="17" ht="25.5" customHeight="1" spans="1:4">
      <c r="A17" s="174" t="s">
        <v>18</v>
      </c>
      <c r="B17" s="146">
        <v>8342160.17</v>
      </c>
      <c r="C17" s="147" t="s">
        <v>19</v>
      </c>
      <c r="D17" s="146">
        <v>10222160.17</v>
      </c>
    </row>
    <row r="18" ht="25.5" customHeight="1" spans="1:4">
      <c r="A18" s="175" t="s">
        <v>20</v>
      </c>
      <c r="B18" s="146">
        <v>1880000</v>
      </c>
      <c r="C18" s="176" t="s">
        <v>21</v>
      </c>
      <c r="D18" s="177"/>
    </row>
    <row r="19" ht="25.5" customHeight="1" spans="1:4">
      <c r="A19" s="178" t="s">
        <v>22</v>
      </c>
      <c r="B19" s="126">
        <v>1180000</v>
      </c>
      <c r="C19" s="148" t="s">
        <v>22</v>
      </c>
      <c r="D19" s="83"/>
    </row>
    <row r="20" ht="25.5" customHeight="1" spans="1:4">
      <c r="A20" s="178" t="s">
        <v>23</v>
      </c>
      <c r="B20" s="126">
        <v>700000</v>
      </c>
      <c r="C20" s="148" t="s">
        <v>24</v>
      </c>
      <c r="D20" s="83"/>
    </row>
    <row r="21" ht="25.5" customHeight="1" spans="1:4">
      <c r="A21" s="179" t="s">
        <v>25</v>
      </c>
      <c r="B21" s="146">
        <v>10222160.17</v>
      </c>
      <c r="C21" s="147" t="s">
        <v>26</v>
      </c>
      <c r="D21" s="142">
        <v>10222160.17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D22" sqref="D22"/>
    </sheetView>
  </sheetViews>
  <sheetFormatPr defaultColWidth="9.14166666666667" defaultRowHeight="14.25" customHeight="1" outlineLevelCol="5"/>
  <cols>
    <col min="1" max="1" width="39.375" customWidth="1"/>
    <col min="2" max="2" width="28.575" customWidth="1"/>
    <col min="3" max="3" width="31.575" customWidth="1"/>
    <col min="4" max="4" width="33.425" customWidth="1"/>
    <col min="5" max="5" width="33.5" customWidth="1"/>
    <col min="6" max="6" width="33.425" customWidth="1"/>
  </cols>
  <sheetData>
    <row r="1" ht="15.75" customHeight="1" spans="6:6">
      <c r="F1" s="52" t="s">
        <v>269</v>
      </c>
    </row>
    <row r="2" ht="28.5" customHeight="1" spans="1:6">
      <c r="A2" s="26" t="s">
        <v>270</v>
      </c>
      <c r="B2" s="26"/>
      <c r="C2" s="26"/>
      <c r="D2" s="26"/>
      <c r="E2" s="26"/>
      <c r="F2" s="26"/>
    </row>
    <row r="3" ht="15" customHeight="1" spans="1:6">
      <c r="A3" s="106" t="str">
        <f>"单位名称："&amp;"云南省科学技术厅机关服务中心"</f>
        <v>单位名称：云南省科学技术厅机关服务中心</v>
      </c>
      <c r="B3" s="107"/>
      <c r="C3" s="107"/>
      <c r="D3" s="55"/>
      <c r="E3" s="55"/>
      <c r="F3" s="108" t="s">
        <v>2</v>
      </c>
    </row>
    <row r="4" ht="18.75" customHeight="1" spans="1:6">
      <c r="A4" s="44" t="s">
        <v>127</v>
      </c>
      <c r="B4" s="44" t="s">
        <v>49</v>
      </c>
      <c r="C4" s="44" t="s">
        <v>50</v>
      </c>
      <c r="D4" s="58" t="s">
        <v>271</v>
      </c>
      <c r="E4" s="58"/>
      <c r="F4" s="58"/>
    </row>
    <row r="5" ht="30" customHeight="1" spans="1:6">
      <c r="A5" s="58"/>
      <c r="B5" s="58"/>
      <c r="C5" s="58"/>
      <c r="D5" s="58" t="s">
        <v>31</v>
      </c>
      <c r="E5" s="58" t="s">
        <v>58</v>
      </c>
      <c r="F5" s="58" t="s">
        <v>59</v>
      </c>
    </row>
    <row r="6" ht="16.5" customHeight="1" spans="1:6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</row>
    <row r="7" ht="20.25" customHeight="1" spans="1:6">
      <c r="A7" s="28"/>
      <c r="B7" s="28"/>
      <c r="C7" s="28"/>
      <c r="D7" s="62"/>
      <c r="E7" s="62"/>
      <c r="F7" s="62"/>
    </row>
    <row r="8" ht="17.25" customHeight="1" spans="1:6">
      <c r="A8" s="109" t="s">
        <v>93</v>
      </c>
      <c r="B8" s="110"/>
      <c r="C8" s="110" t="s">
        <v>93</v>
      </c>
      <c r="D8" s="62"/>
      <c r="E8" s="62"/>
      <c r="F8" s="62"/>
    </row>
    <row r="9" customHeight="1" spans="1:6">
      <c r="A9" s="63" t="s">
        <v>272</v>
      </c>
      <c r="B9" s="63"/>
      <c r="C9" s="63"/>
      <c r="D9" s="63"/>
      <c r="E9" s="63"/>
      <c r="F9" s="63"/>
    </row>
  </sheetData>
  <mergeCells count="7">
    <mergeCell ref="A2:F2"/>
    <mergeCell ref="D4:F4"/>
    <mergeCell ref="A8:C8"/>
    <mergeCell ref="A9:F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083333333333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104" t="s">
        <v>273</v>
      </c>
    </row>
    <row r="2" ht="27.75" customHeight="1" spans="1:17">
      <c r="A2" s="53" t="s">
        <v>274</v>
      </c>
      <c r="B2" s="26"/>
      <c r="C2" s="26"/>
      <c r="D2" s="26"/>
      <c r="E2" s="26"/>
      <c r="F2" s="26"/>
      <c r="G2" s="26"/>
      <c r="H2" s="26"/>
      <c r="I2" s="26"/>
      <c r="J2" s="26"/>
      <c r="K2" s="43"/>
      <c r="L2" s="26"/>
      <c r="M2" s="26"/>
      <c r="N2" s="26"/>
      <c r="O2" s="43"/>
      <c r="P2" s="43"/>
      <c r="Q2" s="26"/>
    </row>
    <row r="3" ht="18.75" customHeight="1" spans="1:17">
      <c r="A3" s="95" t="str">
        <f>"单位名称："&amp;"云南省科学技术厅机关服务中心"</f>
        <v>单位名称：云南省科学技术厅机关服务中心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105" t="s">
        <v>118</v>
      </c>
    </row>
    <row r="4" ht="15.75" customHeight="1" spans="1:17">
      <c r="A4" s="9" t="s">
        <v>275</v>
      </c>
      <c r="B4" s="68" t="s">
        <v>276</v>
      </c>
      <c r="C4" s="68" t="s">
        <v>277</v>
      </c>
      <c r="D4" s="68" t="s">
        <v>278</v>
      </c>
      <c r="E4" s="68" t="s">
        <v>279</v>
      </c>
      <c r="F4" s="68" t="s">
        <v>280</v>
      </c>
      <c r="G4" s="69" t="s">
        <v>134</v>
      </c>
      <c r="H4" s="69"/>
      <c r="I4" s="69"/>
      <c r="J4" s="69"/>
      <c r="K4" s="70"/>
      <c r="L4" s="69"/>
      <c r="M4" s="69"/>
      <c r="N4" s="69"/>
      <c r="O4" s="88"/>
      <c r="P4" s="70"/>
      <c r="Q4" s="89"/>
    </row>
    <row r="5" ht="17.25" customHeight="1" spans="1:17">
      <c r="A5" s="14"/>
      <c r="B5" s="71"/>
      <c r="C5" s="71"/>
      <c r="D5" s="71"/>
      <c r="E5" s="71"/>
      <c r="F5" s="71"/>
      <c r="G5" s="71" t="s">
        <v>31</v>
      </c>
      <c r="H5" s="71" t="s">
        <v>34</v>
      </c>
      <c r="I5" s="71" t="s">
        <v>281</v>
      </c>
      <c r="J5" s="71" t="s">
        <v>282</v>
      </c>
      <c r="K5" s="72" t="s">
        <v>283</v>
      </c>
      <c r="L5" s="90" t="s">
        <v>284</v>
      </c>
      <c r="M5" s="90"/>
      <c r="N5" s="90"/>
      <c r="O5" s="91"/>
      <c r="P5" s="92"/>
      <c r="Q5" s="73"/>
    </row>
    <row r="6" ht="54" customHeight="1" spans="1:17">
      <c r="A6" s="17"/>
      <c r="B6" s="73"/>
      <c r="C6" s="73"/>
      <c r="D6" s="73"/>
      <c r="E6" s="73"/>
      <c r="F6" s="73"/>
      <c r="G6" s="73"/>
      <c r="H6" s="73" t="s">
        <v>33</v>
      </c>
      <c r="I6" s="73"/>
      <c r="J6" s="73"/>
      <c r="K6" s="74"/>
      <c r="L6" s="73" t="s">
        <v>33</v>
      </c>
      <c r="M6" s="73" t="s">
        <v>44</v>
      </c>
      <c r="N6" s="73" t="s">
        <v>141</v>
      </c>
      <c r="O6" s="93" t="s">
        <v>40</v>
      </c>
      <c r="P6" s="74" t="s">
        <v>41</v>
      </c>
      <c r="Q6" s="73" t="s">
        <v>42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75" t="s">
        <v>46</v>
      </c>
      <c r="B8" s="76"/>
      <c r="C8" s="76"/>
      <c r="D8" s="76"/>
      <c r="E8" s="98"/>
      <c r="F8" s="22">
        <v>42700</v>
      </c>
      <c r="G8" s="22">
        <v>2745700</v>
      </c>
      <c r="H8" s="22">
        <v>45700</v>
      </c>
      <c r="I8" s="22"/>
      <c r="J8" s="22"/>
      <c r="K8" s="22"/>
      <c r="L8" s="22">
        <v>2700000</v>
      </c>
      <c r="M8" s="22"/>
      <c r="N8" s="22"/>
      <c r="O8" s="22"/>
      <c r="P8" s="22"/>
      <c r="Q8" s="22">
        <v>2700000</v>
      </c>
    </row>
    <row r="9" ht="21" customHeight="1" spans="1:17">
      <c r="A9" s="99" t="s">
        <v>165</v>
      </c>
      <c r="B9" s="76" t="s">
        <v>285</v>
      </c>
      <c r="C9" s="76" t="s">
        <v>286</v>
      </c>
      <c r="D9" s="100" t="s">
        <v>248</v>
      </c>
      <c r="E9" s="101">
        <v>1</v>
      </c>
      <c r="F9" s="22"/>
      <c r="G9" s="22">
        <v>3000</v>
      </c>
      <c r="H9" s="22">
        <v>3000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9" t="s">
        <v>165</v>
      </c>
      <c r="B10" s="76" t="s">
        <v>287</v>
      </c>
      <c r="C10" s="76" t="s">
        <v>288</v>
      </c>
      <c r="D10" s="100" t="s">
        <v>248</v>
      </c>
      <c r="E10" s="101">
        <v>1</v>
      </c>
      <c r="F10" s="22">
        <v>27700</v>
      </c>
      <c r="G10" s="22">
        <v>27700</v>
      </c>
      <c r="H10" s="22">
        <v>27700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9" t="s">
        <v>165</v>
      </c>
      <c r="B11" s="76" t="s">
        <v>289</v>
      </c>
      <c r="C11" s="76" t="s">
        <v>290</v>
      </c>
      <c r="D11" s="100" t="s">
        <v>248</v>
      </c>
      <c r="E11" s="101">
        <v>1</v>
      </c>
      <c r="F11" s="22">
        <v>7000</v>
      </c>
      <c r="G11" s="22">
        <v>7000</v>
      </c>
      <c r="H11" s="22">
        <v>7000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9" t="s">
        <v>172</v>
      </c>
      <c r="B12" s="76" t="s">
        <v>291</v>
      </c>
      <c r="C12" s="76" t="s">
        <v>292</v>
      </c>
      <c r="D12" s="100" t="s">
        <v>293</v>
      </c>
      <c r="E12" s="101">
        <v>50</v>
      </c>
      <c r="F12" s="22">
        <v>8000</v>
      </c>
      <c r="G12" s="22">
        <v>8000</v>
      </c>
      <c r="H12" s="22">
        <v>8000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9" t="s">
        <v>203</v>
      </c>
      <c r="B13" s="76" t="s">
        <v>294</v>
      </c>
      <c r="C13" s="76" t="s">
        <v>295</v>
      </c>
      <c r="D13" s="100" t="s">
        <v>248</v>
      </c>
      <c r="E13" s="101">
        <v>1</v>
      </c>
      <c r="F13" s="22"/>
      <c r="G13" s="22">
        <v>2700000</v>
      </c>
      <c r="H13" s="22"/>
      <c r="I13" s="22"/>
      <c r="J13" s="22"/>
      <c r="K13" s="22"/>
      <c r="L13" s="22">
        <v>2700000</v>
      </c>
      <c r="M13" s="22"/>
      <c r="N13" s="22"/>
      <c r="O13" s="22"/>
      <c r="P13" s="22"/>
      <c r="Q13" s="22">
        <v>2700000</v>
      </c>
    </row>
    <row r="14" ht="21" customHeight="1" spans="1:17">
      <c r="A14" s="102" t="s">
        <v>93</v>
      </c>
      <c r="B14" s="103"/>
      <c r="C14" s="103"/>
      <c r="D14" s="103"/>
      <c r="E14" s="98"/>
      <c r="F14" s="22">
        <v>42700</v>
      </c>
      <c r="G14" s="22">
        <v>2745700</v>
      </c>
      <c r="H14" s="22">
        <v>45700</v>
      </c>
      <c r="I14" s="22"/>
      <c r="J14" s="22"/>
      <c r="K14" s="22"/>
      <c r="L14" s="22">
        <v>2700000</v>
      </c>
      <c r="M14" s="22"/>
      <c r="N14" s="22"/>
      <c r="O14" s="22"/>
      <c r="P14" s="22"/>
      <c r="Q14" s="22">
        <v>2700000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F23" sqref="F23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575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5"/>
      <c r="I1" s="57"/>
      <c r="J1" s="57"/>
      <c r="K1" s="57"/>
      <c r="L1" s="51"/>
      <c r="M1" s="84"/>
      <c r="N1" s="85" t="s">
        <v>296</v>
      </c>
    </row>
    <row r="2" ht="27.75" customHeight="1" spans="1:14">
      <c r="A2" s="53" t="s">
        <v>297</v>
      </c>
      <c r="B2" s="66"/>
      <c r="C2" s="66"/>
      <c r="D2" s="66"/>
      <c r="E2" s="66"/>
      <c r="F2" s="66"/>
      <c r="G2" s="66"/>
      <c r="H2" s="67"/>
      <c r="I2" s="66"/>
      <c r="J2" s="66"/>
      <c r="K2" s="66"/>
      <c r="L2" s="43"/>
      <c r="M2" s="67"/>
      <c r="N2" s="66"/>
    </row>
    <row r="3" ht="18.75" customHeight="1" spans="1:14">
      <c r="A3" s="54" t="str">
        <f>"单位名称："&amp;"云南省科学技术厅机关服务中心"</f>
        <v>单位名称：云南省科学技术厅机关服务中心</v>
      </c>
      <c r="B3" s="55"/>
      <c r="C3" s="55"/>
      <c r="D3" s="55"/>
      <c r="E3" s="55"/>
      <c r="F3" s="55"/>
      <c r="G3" s="55"/>
      <c r="H3" s="65"/>
      <c r="I3" s="57"/>
      <c r="J3" s="57"/>
      <c r="K3" s="57"/>
      <c r="L3" s="64"/>
      <c r="M3" s="86"/>
      <c r="N3" s="87" t="s">
        <v>118</v>
      </c>
    </row>
    <row r="4" ht="15.75" customHeight="1" spans="1:14">
      <c r="A4" s="9" t="s">
        <v>275</v>
      </c>
      <c r="B4" s="68" t="s">
        <v>298</v>
      </c>
      <c r="C4" s="68" t="s">
        <v>299</v>
      </c>
      <c r="D4" s="69" t="s">
        <v>134</v>
      </c>
      <c r="E4" s="69"/>
      <c r="F4" s="69"/>
      <c r="G4" s="69"/>
      <c r="H4" s="70"/>
      <c r="I4" s="69"/>
      <c r="J4" s="69"/>
      <c r="K4" s="69"/>
      <c r="L4" s="88"/>
      <c r="M4" s="70"/>
      <c r="N4" s="89"/>
    </row>
    <row r="5" ht="17.25" customHeight="1" spans="1:14">
      <c r="A5" s="14"/>
      <c r="B5" s="71"/>
      <c r="C5" s="71"/>
      <c r="D5" s="71" t="s">
        <v>31</v>
      </c>
      <c r="E5" s="71" t="s">
        <v>34</v>
      </c>
      <c r="F5" s="71" t="s">
        <v>281</v>
      </c>
      <c r="G5" s="71" t="s">
        <v>282</v>
      </c>
      <c r="H5" s="72" t="s">
        <v>283</v>
      </c>
      <c r="I5" s="90" t="s">
        <v>284</v>
      </c>
      <c r="J5" s="90"/>
      <c r="K5" s="90"/>
      <c r="L5" s="91"/>
      <c r="M5" s="92"/>
      <c r="N5" s="73"/>
    </row>
    <row r="6" ht="54" customHeight="1" spans="1:14">
      <c r="A6" s="17"/>
      <c r="B6" s="73"/>
      <c r="C6" s="73"/>
      <c r="D6" s="73"/>
      <c r="E6" s="73"/>
      <c r="F6" s="73"/>
      <c r="G6" s="73"/>
      <c r="H6" s="74"/>
      <c r="I6" s="73" t="s">
        <v>33</v>
      </c>
      <c r="J6" s="73" t="s">
        <v>44</v>
      </c>
      <c r="K6" s="73" t="s">
        <v>141</v>
      </c>
      <c r="L6" s="93" t="s">
        <v>40</v>
      </c>
      <c r="M6" s="74" t="s">
        <v>41</v>
      </c>
      <c r="N6" s="73" t="s">
        <v>42</v>
      </c>
    </row>
    <row r="7" ht="15" customHeight="1" spans="1:14">
      <c r="A7" s="17">
        <v>1</v>
      </c>
      <c r="B7" s="73">
        <v>2</v>
      </c>
      <c r="C7" s="73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ht="21" customHeight="1" spans="1:14">
      <c r="A8" s="75"/>
      <c r="B8" s="76"/>
      <c r="C8" s="76"/>
      <c r="D8" s="77"/>
      <c r="E8" s="77"/>
      <c r="F8" s="77"/>
      <c r="G8" s="77"/>
      <c r="H8" s="77"/>
      <c r="I8" s="77"/>
      <c r="J8" s="77"/>
      <c r="K8" s="77"/>
      <c r="L8" s="83"/>
      <c r="M8" s="77"/>
      <c r="N8" s="77"/>
    </row>
    <row r="9" ht="21" customHeight="1" spans="1:14">
      <c r="A9" s="78"/>
      <c r="B9" s="79"/>
      <c r="C9" s="79"/>
      <c r="D9" s="80"/>
      <c r="E9" s="80"/>
      <c r="F9" s="80"/>
      <c r="G9" s="80"/>
      <c r="H9" s="80"/>
      <c r="I9" s="80"/>
      <c r="J9" s="80"/>
      <c r="K9" s="80"/>
      <c r="L9" s="94"/>
      <c r="M9" s="80"/>
      <c r="N9" s="80"/>
    </row>
    <row r="10" ht="21" customHeight="1" spans="1:14">
      <c r="A10" s="81" t="s">
        <v>93</v>
      </c>
      <c r="B10" s="82"/>
      <c r="C10" s="82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customHeight="1" spans="1:14">
      <c r="A11" s="63" t="s">
        <v>300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</sheetData>
  <mergeCells count="14"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"/>
  <sheetViews>
    <sheetView showZeros="0" workbookViewId="0">
      <selection activeCell="Q25" sqref="Q25"/>
    </sheetView>
  </sheetViews>
  <sheetFormatPr defaultColWidth="9.14166666666667" defaultRowHeight="14.25" customHeight="1"/>
  <cols>
    <col min="1" max="1" width="42" customWidth="1"/>
    <col min="2" max="15" width="17.1416666666667" customWidth="1"/>
    <col min="16" max="23" width="17" customWidth="1"/>
  </cols>
  <sheetData>
    <row r="1" ht="13.5" customHeight="1" spans="4:23">
      <c r="D1" s="52"/>
      <c r="W1" s="51" t="s">
        <v>301</v>
      </c>
    </row>
    <row r="2" ht="27.75" customHeight="1" spans="1:23">
      <c r="A2" s="53" t="s">
        <v>302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8" customHeight="1" spans="1:23">
      <c r="A3" s="54" t="str">
        <f>"单位名称："&amp;"云南省科学技术厅机关服务中心"</f>
        <v>单位名称：云南省科学技术厅机关服务中心</v>
      </c>
      <c r="B3" s="55"/>
      <c r="C3" s="55"/>
      <c r="D3" s="56"/>
      <c r="E3" s="57"/>
      <c r="F3" s="57"/>
      <c r="G3" s="57"/>
      <c r="H3" s="57"/>
      <c r="I3" s="57"/>
      <c r="W3" s="64" t="s">
        <v>118</v>
      </c>
    </row>
    <row r="4" ht="19.5" customHeight="1" spans="1:23">
      <c r="A4" s="15" t="s">
        <v>303</v>
      </c>
      <c r="B4" s="10" t="s">
        <v>134</v>
      </c>
      <c r="C4" s="11"/>
      <c r="D4" s="11"/>
      <c r="E4" s="58" t="s">
        <v>304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40.5" customHeight="1" spans="1:23">
      <c r="A5" s="18"/>
      <c r="B5" s="27" t="s">
        <v>31</v>
      </c>
      <c r="C5" s="9" t="s">
        <v>34</v>
      </c>
      <c r="D5" s="59" t="s">
        <v>305</v>
      </c>
      <c r="E5" s="18" t="s">
        <v>306</v>
      </c>
      <c r="F5" s="18" t="s">
        <v>307</v>
      </c>
      <c r="G5" s="18" t="s">
        <v>308</v>
      </c>
      <c r="H5" s="18" t="s">
        <v>309</v>
      </c>
      <c r="I5" s="18" t="s">
        <v>310</v>
      </c>
      <c r="J5" s="18" t="s">
        <v>311</v>
      </c>
      <c r="K5" s="18" t="s">
        <v>312</v>
      </c>
      <c r="L5" s="18" t="s">
        <v>313</v>
      </c>
      <c r="M5" s="18" t="s">
        <v>314</v>
      </c>
      <c r="N5" s="18" t="s">
        <v>315</v>
      </c>
      <c r="O5" s="18" t="s">
        <v>316</v>
      </c>
      <c r="P5" s="18" t="s">
        <v>317</v>
      </c>
      <c r="Q5" s="18" t="s">
        <v>318</v>
      </c>
      <c r="R5" s="18" t="s">
        <v>319</v>
      </c>
      <c r="S5" s="18" t="s">
        <v>320</v>
      </c>
      <c r="T5" s="18" t="s">
        <v>321</v>
      </c>
      <c r="U5" s="18" t="s">
        <v>322</v>
      </c>
      <c r="V5" s="18" t="s">
        <v>323</v>
      </c>
      <c r="W5" s="18" t="s">
        <v>324</v>
      </c>
    </row>
    <row r="6" ht="19.5" customHeight="1" spans="1:23">
      <c r="A6" s="58">
        <v>1</v>
      </c>
      <c r="B6" s="58">
        <v>2</v>
      </c>
      <c r="C6" s="58">
        <v>3</v>
      </c>
      <c r="D6" s="10">
        <v>4</v>
      </c>
      <c r="E6" s="58">
        <v>5</v>
      </c>
      <c r="F6" s="58">
        <v>6</v>
      </c>
      <c r="G6" s="58">
        <v>7</v>
      </c>
      <c r="H6" s="10">
        <v>8</v>
      </c>
      <c r="I6" s="58">
        <v>9</v>
      </c>
      <c r="J6" s="58">
        <v>10</v>
      </c>
      <c r="K6" s="58">
        <v>11</v>
      </c>
      <c r="L6" s="10">
        <v>12</v>
      </c>
      <c r="M6" s="58">
        <v>13</v>
      </c>
      <c r="N6" s="58">
        <v>14</v>
      </c>
      <c r="O6" s="58">
        <v>15</v>
      </c>
      <c r="P6" s="10">
        <v>16</v>
      </c>
      <c r="Q6" s="58">
        <v>17</v>
      </c>
      <c r="R6" s="58">
        <v>18</v>
      </c>
      <c r="S6" s="58">
        <v>19</v>
      </c>
      <c r="T6" s="10">
        <v>20</v>
      </c>
      <c r="U6" s="10">
        <v>21</v>
      </c>
      <c r="V6" s="10">
        <v>22</v>
      </c>
      <c r="W6" s="58">
        <v>23</v>
      </c>
    </row>
    <row r="7" ht="28.5" customHeight="1" spans="1:23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30" customHeight="1" spans="1:23">
      <c r="A8" s="28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customHeight="1" spans="1:23">
      <c r="A9" s="63" t="s">
        <v>325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</sheetData>
  <mergeCells count="6">
    <mergeCell ref="A2:W2"/>
    <mergeCell ref="A3:I3"/>
    <mergeCell ref="B4:D4"/>
    <mergeCell ref="E4:W4"/>
    <mergeCell ref="A9:W9"/>
    <mergeCell ref="A4:A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I12" sqref="I1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6.2833333333333" customWidth="1"/>
    <col min="4" max="4" width="15.575" customWidth="1"/>
    <col min="5" max="5" width="23.575" customWidth="1"/>
    <col min="6" max="6" width="11.2833333333333" customWidth="1"/>
    <col min="7" max="7" width="14.85" customWidth="1"/>
    <col min="8" max="8" width="10.85" customWidth="1"/>
    <col min="9" max="9" width="13.425" customWidth="1"/>
    <col min="10" max="10" width="32" customWidth="1"/>
  </cols>
  <sheetData>
    <row r="1" customHeight="1" spans="10:10">
      <c r="J1" s="51" t="s">
        <v>326</v>
      </c>
    </row>
    <row r="2" ht="28.5" customHeight="1" spans="1:10">
      <c r="A2" s="42" t="s">
        <v>327</v>
      </c>
      <c r="B2" s="26"/>
      <c r="C2" s="26"/>
      <c r="D2" s="26"/>
      <c r="E2" s="26"/>
      <c r="F2" s="43"/>
      <c r="G2" s="26"/>
      <c r="H2" s="43"/>
      <c r="I2" s="43"/>
      <c r="J2" s="26"/>
    </row>
    <row r="3" ht="17.25" customHeight="1" spans="1:1">
      <c r="A3" s="4" t="str">
        <f>"单位名称："&amp;"云南省科学技术厅机关服务中心"</f>
        <v>单位名称：云南省科学技术厅机关服务中心</v>
      </c>
    </row>
    <row r="4" ht="44.25" customHeight="1" spans="1:10">
      <c r="A4" s="44" t="s">
        <v>219</v>
      </c>
      <c r="B4" s="44" t="s">
        <v>220</v>
      </c>
      <c r="C4" s="44" t="s">
        <v>221</v>
      </c>
      <c r="D4" s="44" t="s">
        <v>222</v>
      </c>
      <c r="E4" s="44" t="s">
        <v>223</v>
      </c>
      <c r="F4" s="45" t="s">
        <v>224</v>
      </c>
      <c r="G4" s="44" t="s">
        <v>225</v>
      </c>
      <c r="H4" s="45" t="s">
        <v>226</v>
      </c>
      <c r="I4" s="45" t="s">
        <v>227</v>
      </c>
      <c r="J4" s="44" t="s">
        <v>228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  <row r="8" customHeight="1" spans="1:10">
      <c r="A8" s="32" t="s">
        <v>325</v>
      </c>
      <c r="B8" s="32"/>
      <c r="C8" s="32"/>
      <c r="D8" s="32"/>
      <c r="E8" s="32"/>
      <c r="F8" s="32"/>
      <c r="G8" s="32"/>
      <c r="H8" s="32"/>
      <c r="I8" s="32"/>
      <c r="J8" s="32"/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D20" sqref="D20"/>
    </sheetView>
  </sheetViews>
  <sheetFormatPr defaultColWidth="8.85" defaultRowHeight="15" customHeight="1" outlineLevelCol="7"/>
  <cols>
    <col min="1" max="1" width="36" customWidth="1"/>
    <col min="2" max="2" width="19.7083333333333" customWidth="1"/>
    <col min="3" max="3" width="33.2833333333333" customWidth="1"/>
    <col min="4" max="4" width="34.7083333333333" customWidth="1"/>
    <col min="5" max="5" width="14.425" customWidth="1"/>
    <col min="6" max="6" width="17.1416666666667" customWidth="1"/>
    <col min="7" max="7" width="17.2833333333333" customWidth="1"/>
    <col min="8" max="8" width="28.2833333333333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328</v>
      </c>
    </row>
    <row r="2" ht="30.75" customHeight="1" spans="1:8">
      <c r="A2" s="36" t="s">
        <v>329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"单位名称："&amp;"云南省科学技术厅机关服务中心"</f>
        <v>单位名称：云南省科学技术厅机关服务中心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127</v>
      </c>
      <c r="B4" s="37" t="s">
        <v>330</v>
      </c>
      <c r="C4" s="37" t="s">
        <v>331</v>
      </c>
      <c r="D4" s="37" t="s">
        <v>332</v>
      </c>
      <c r="E4" s="37" t="s">
        <v>333</v>
      </c>
      <c r="F4" s="37" t="s">
        <v>334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279</v>
      </c>
      <c r="G5" s="37" t="s">
        <v>335</v>
      </c>
      <c r="H5" s="37" t="s">
        <v>336</v>
      </c>
    </row>
    <row r="6" ht="18.75" customHeight="1" spans="1:8">
      <c r="A6" s="38" t="s">
        <v>110</v>
      </c>
      <c r="B6" s="38" t="s">
        <v>111</v>
      </c>
      <c r="C6" s="38" t="s">
        <v>112</v>
      </c>
      <c r="D6" s="38" t="s">
        <v>113</v>
      </c>
      <c r="E6" s="38" t="s">
        <v>114</v>
      </c>
      <c r="F6" s="38" t="s">
        <v>115</v>
      </c>
      <c r="G6" s="38" t="s">
        <v>337</v>
      </c>
      <c r="H6" s="38" t="s">
        <v>338</v>
      </c>
    </row>
    <row r="7" ht="30" customHeight="1" spans="1:8">
      <c r="A7" s="39"/>
      <c r="B7" s="39"/>
      <c r="C7" s="39"/>
      <c r="D7" s="39"/>
      <c r="E7" s="37"/>
      <c r="F7" s="40"/>
      <c r="G7" s="41"/>
      <c r="H7" s="41"/>
    </row>
    <row r="8" ht="20.25" customHeight="1" spans="1:8">
      <c r="A8" s="37" t="s">
        <v>31</v>
      </c>
      <c r="B8" s="37"/>
      <c r="C8" s="37"/>
      <c r="D8" s="37"/>
      <c r="E8" s="37"/>
      <c r="F8" s="40"/>
      <c r="G8" s="41"/>
      <c r="H8" s="41"/>
    </row>
    <row r="9" customHeight="1" spans="1:8">
      <c r="A9" s="32" t="s">
        <v>339</v>
      </c>
      <c r="B9" s="32"/>
      <c r="C9" s="32"/>
      <c r="D9" s="32"/>
      <c r="E9" s="32"/>
      <c r="F9" s="32"/>
      <c r="G9" s="32"/>
      <c r="H9" s="32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29" sqref="F29"/>
    </sheetView>
  </sheetViews>
  <sheetFormatPr defaultColWidth="9.14166666666667" defaultRowHeight="14.25" customHeight="1"/>
  <cols>
    <col min="1" max="1" width="16.2833333333333" customWidth="1"/>
    <col min="2" max="2" width="29" customWidth="1"/>
    <col min="3" max="3" width="23.85" customWidth="1"/>
    <col min="4" max="7" width="19.575" customWidth="1"/>
    <col min="8" max="8" width="15.425" customWidth="1"/>
    <col min="9" max="11" width="19.575" customWidth="1"/>
  </cols>
  <sheetData>
    <row r="1" ht="13.5" customHeight="1" spans="4:11">
      <c r="D1" s="1"/>
      <c r="E1" s="1"/>
      <c r="F1" s="1"/>
      <c r="G1" s="1"/>
      <c r="K1" s="2" t="s">
        <v>340</v>
      </c>
    </row>
    <row r="2" ht="27.75" customHeight="1" spans="1:11">
      <c r="A2" s="26" t="s">
        <v>341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118</v>
      </c>
    </row>
    <row r="4" ht="21.75" customHeight="1" spans="1:11">
      <c r="A4" s="8" t="s">
        <v>199</v>
      </c>
      <c r="B4" s="8" t="s">
        <v>129</v>
      </c>
      <c r="C4" s="8" t="s">
        <v>200</v>
      </c>
      <c r="D4" s="9" t="s">
        <v>130</v>
      </c>
      <c r="E4" s="9" t="s">
        <v>131</v>
      </c>
      <c r="F4" s="9" t="s">
        <v>132</v>
      </c>
      <c r="G4" s="9" t="s">
        <v>133</v>
      </c>
      <c r="H4" s="15" t="s">
        <v>31</v>
      </c>
      <c r="I4" s="10" t="s">
        <v>342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7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7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93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1">
      <c r="A11" s="32" t="s">
        <v>343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D25" sqref="D25"/>
    </sheetView>
  </sheetViews>
  <sheetFormatPr defaultColWidth="9.14166666666667" defaultRowHeight="14.25" customHeight="1" outlineLevelCol="6"/>
  <cols>
    <col min="1" max="1" width="37.7083333333333" customWidth="1"/>
    <col min="2" max="2" width="28" customWidth="1"/>
    <col min="3" max="3" width="37.575" customWidth="1"/>
    <col min="4" max="4" width="17" customWidth="1"/>
    <col min="5" max="7" width="27" customWidth="1"/>
  </cols>
  <sheetData>
    <row r="1" ht="13.5" customHeight="1" spans="4:7">
      <c r="D1" s="1"/>
      <c r="G1" s="2" t="s">
        <v>344</v>
      </c>
    </row>
    <row r="2" ht="27.75" customHeight="1" spans="1:7">
      <c r="A2" s="3" t="s">
        <v>345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6"/>
      <c r="F3" s="6"/>
      <c r="G3" s="7" t="s">
        <v>118</v>
      </c>
    </row>
    <row r="4" ht="21.75" customHeight="1" spans="1:7">
      <c r="A4" s="8" t="s">
        <v>200</v>
      </c>
      <c r="B4" s="8" t="s">
        <v>199</v>
      </c>
      <c r="C4" s="8" t="s">
        <v>129</v>
      </c>
      <c r="D4" s="9" t="s">
        <v>346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347</v>
      </c>
      <c r="F5" s="9" t="s">
        <v>348</v>
      </c>
      <c r="G5" s="9" t="s">
        <v>349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46</v>
      </c>
      <c r="B8" s="21"/>
      <c r="C8" s="21"/>
      <c r="D8" s="20"/>
      <c r="E8" s="22">
        <v>43500</v>
      </c>
      <c r="F8" s="22">
        <v>43500</v>
      </c>
      <c r="G8" s="22">
        <v>43500</v>
      </c>
    </row>
    <row r="9" ht="30" customHeight="1" spans="1:7">
      <c r="A9" s="20"/>
      <c r="B9" s="20" t="s">
        <v>350</v>
      </c>
      <c r="C9" s="20" t="s">
        <v>214</v>
      </c>
      <c r="D9" s="20" t="s">
        <v>351</v>
      </c>
      <c r="E9" s="22">
        <v>43500</v>
      </c>
      <c r="F9" s="22">
        <v>43500</v>
      </c>
      <c r="G9" s="22">
        <v>43500</v>
      </c>
    </row>
    <row r="10" ht="18.75" customHeight="1" spans="1:7">
      <c r="A10" s="23" t="s">
        <v>31</v>
      </c>
      <c r="B10" s="24" t="s">
        <v>352</v>
      </c>
      <c r="C10" s="24"/>
      <c r="D10" s="25"/>
      <c r="E10" s="22">
        <v>43500</v>
      </c>
      <c r="F10" s="22">
        <v>43500</v>
      </c>
      <c r="G10" s="22">
        <v>43500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E27" sqref="E27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416666666667" customWidth="1"/>
  </cols>
  <sheetData>
    <row r="1" ht="12" customHeight="1" spans="1:18">
      <c r="A1" s="22"/>
      <c r="J1" s="162"/>
      <c r="R1" s="2" t="s">
        <v>27</v>
      </c>
    </row>
    <row r="2" ht="36" customHeight="1" spans="1:19">
      <c r="A2" s="151" t="s">
        <v>28</v>
      </c>
      <c r="B2" s="26"/>
      <c r="C2" s="26"/>
      <c r="D2" s="26"/>
      <c r="E2" s="26"/>
      <c r="F2" s="26"/>
      <c r="G2" s="26"/>
      <c r="H2" s="26"/>
      <c r="I2" s="26"/>
      <c r="J2" s="43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5" t="str">
        <f>"单位名称："&amp;"云南省科学技术厅机关服务中心"</f>
        <v>单位名称：云南省科学技术厅机关服务中心</v>
      </c>
      <c r="B3" s="6"/>
      <c r="C3" s="6"/>
      <c r="D3" s="6"/>
      <c r="E3" s="6"/>
      <c r="F3" s="6"/>
      <c r="G3" s="6"/>
      <c r="H3" s="6"/>
      <c r="I3" s="6"/>
      <c r="J3" s="163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2" t="s">
        <v>29</v>
      </c>
      <c r="B4" s="153" t="s">
        <v>30</v>
      </c>
      <c r="C4" s="153" t="s">
        <v>31</v>
      </c>
      <c r="D4" s="154" t="s">
        <v>32</v>
      </c>
      <c r="E4" s="155"/>
      <c r="F4" s="155"/>
      <c r="G4" s="155"/>
      <c r="H4" s="155"/>
      <c r="I4" s="155"/>
      <c r="J4" s="164"/>
      <c r="K4" s="155"/>
      <c r="L4" s="155"/>
      <c r="M4" s="155"/>
      <c r="N4" s="165"/>
      <c r="O4" s="165" t="s">
        <v>20</v>
      </c>
      <c r="P4" s="165"/>
      <c r="Q4" s="165"/>
      <c r="R4" s="165"/>
      <c r="S4" s="165"/>
    </row>
    <row r="5" ht="18" customHeight="1" spans="1:19">
      <c r="A5" s="156"/>
      <c r="B5" s="157"/>
      <c r="C5" s="157"/>
      <c r="D5" s="157" t="s">
        <v>33</v>
      </c>
      <c r="E5" s="157" t="s">
        <v>34</v>
      </c>
      <c r="F5" s="157" t="s">
        <v>35</v>
      </c>
      <c r="G5" s="157" t="s">
        <v>36</v>
      </c>
      <c r="H5" s="157" t="s">
        <v>37</v>
      </c>
      <c r="I5" s="166" t="s">
        <v>38</v>
      </c>
      <c r="J5" s="167"/>
      <c r="K5" s="166" t="s">
        <v>39</v>
      </c>
      <c r="L5" s="166" t="s">
        <v>40</v>
      </c>
      <c r="M5" s="166" t="s">
        <v>41</v>
      </c>
      <c r="N5" s="168" t="s">
        <v>42</v>
      </c>
      <c r="O5" s="169" t="s">
        <v>33</v>
      </c>
      <c r="P5" s="169" t="s">
        <v>34</v>
      </c>
      <c r="Q5" s="169" t="s">
        <v>35</v>
      </c>
      <c r="R5" s="169" t="s">
        <v>36</v>
      </c>
      <c r="S5" s="169" t="s">
        <v>43</v>
      </c>
    </row>
    <row r="6" ht="29.25" customHeight="1" spans="1:19">
      <c r="A6" s="158"/>
      <c r="B6" s="159"/>
      <c r="C6" s="159"/>
      <c r="D6" s="159"/>
      <c r="E6" s="159"/>
      <c r="F6" s="159"/>
      <c r="G6" s="159"/>
      <c r="H6" s="159"/>
      <c r="I6" s="170" t="s">
        <v>33</v>
      </c>
      <c r="J6" s="170" t="s">
        <v>44</v>
      </c>
      <c r="K6" s="170" t="s">
        <v>39</v>
      </c>
      <c r="L6" s="170" t="s">
        <v>40</v>
      </c>
      <c r="M6" s="170" t="s">
        <v>41</v>
      </c>
      <c r="N6" s="170" t="s">
        <v>42</v>
      </c>
      <c r="O6" s="170"/>
      <c r="P6" s="170"/>
      <c r="Q6" s="170"/>
      <c r="R6" s="170"/>
      <c r="S6" s="170"/>
    </row>
    <row r="7" ht="16.5" customHeight="1" spans="1:19">
      <c r="A7" s="136">
        <v>1</v>
      </c>
      <c r="B7" s="19">
        <v>2</v>
      </c>
      <c r="C7" s="19">
        <v>3</v>
      </c>
      <c r="D7" s="19">
        <v>4</v>
      </c>
      <c r="E7" s="136">
        <v>5</v>
      </c>
      <c r="F7" s="19">
        <v>6</v>
      </c>
      <c r="G7" s="19">
        <v>7</v>
      </c>
      <c r="H7" s="136">
        <v>8</v>
      </c>
      <c r="I7" s="19">
        <v>9</v>
      </c>
      <c r="J7" s="33">
        <v>10</v>
      </c>
      <c r="K7" s="33">
        <v>11</v>
      </c>
      <c r="L7" s="171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5" customHeight="1" spans="1:19">
      <c r="A8" s="28" t="s">
        <v>45</v>
      </c>
      <c r="B8" s="28" t="s">
        <v>46</v>
      </c>
      <c r="C8" s="22">
        <v>10222160.17</v>
      </c>
      <c r="D8" s="126">
        <v>8342160.17</v>
      </c>
      <c r="E8" s="83">
        <v>5742160.17</v>
      </c>
      <c r="F8" s="83"/>
      <c r="G8" s="83"/>
      <c r="H8" s="83"/>
      <c r="I8" s="83">
        <v>2600000</v>
      </c>
      <c r="J8" s="83"/>
      <c r="K8" s="83"/>
      <c r="L8" s="83"/>
      <c r="M8" s="83"/>
      <c r="N8" s="83">
        <v>2600000</v>
      </c>
      <c r="O8" s="83">
        <v>1880000</v>
      </c>
      <c r="P8" s="83">
        <v>1180000</v>
      </c>
      <c r="Q8" s="83"/>
      <c r="R8" s="83"/>
      <c r="S8" s="83">
        <v>700000</v>
      </c>
    </row>
    <row r="9" ht="16.5" customHeight="1" spans="1:19">
      <c r="A9" s="160" t="s">
        <v>31</v>
      </c>
      <c r="B9" s="161"/>
      <c r="C9" s="126">
        <v>10222160.17</v>
      </c>
      <c r="D9" s="126">
        <v>8342160.17</v>
      </c>
      <c r="E9" s="83">
        <v>5742160.17</v>
      </c>
      <c r="F9" s="83"/>
      <c r="G9" s="83"/>
      <c r="H9" s="83"/>
      <c r="I9" s="83">
        <v>2600000</v>
      </c>
      <c r="J9" s="83"/>
      <c r="K9" s="83"/>
      <c r="L9" s="83"/>
      <c r="M9" s="83"/>
      <c r="N9" s="83">
        <v>2600000</v>
      </c>
      <c r="O9" s="83">
        <v>1880000</v>
      </c>
      <c r="P9" s="83">
        <v>1180000</v>
      </c>
      <c r="Q9" s="83"/>
      <c r="R9" s="83"/>
      <c r="S9" s="83">
        <v>700000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opLeftCell="B1" workbookViewId="0">
      <selection activeCell="F29" sqref="F29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6" t="str">
        <f>"单位名称："&amp;"云南省科学技术厅机关服务中心"</f>
        <v>单位名称：云南省科学技术厅机关服务中心</v>
      </c>
      <c r="B3" s="107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108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8" t="s">
        <v>34</v>
      </c>
      <c r="E4" s="58"/>
      <c r="F4" s="58"/>
      <c r="G4" s="150" t="s">
        <v>35</v>
      </c>
      <c r="H4" s="9" t="s">
        <v>36</v>
      </c>
      <c r="I4" s="9" t="s">
        <v>51</v>
      </c>
      <c r="J4" s="10" t="s">
        <v>52</v>
      </c>
      <c r="K4" s="69" t="s">
        <v>53</v>
      </c>
      <c r="L4" s="69" t="s">
        <v>54</v>
      </c>
      <c r="M4" s="69" t="s">
        <v>55</v>
      </c>
      <c r="N4" s="69" t="s">
        <v>56</v>
      </c>
      <c r="O4" s="89" t="s">
        <v>57</v>
      </c>
    </row>
    <row r="5" ht="30" customHeight="1" spans="1:15">
      <c r="A5" s="18"/>
      <c r="B5" s="18"/>
      <c r="C5" s="18"/>
      <c r="D5" s="58" t="s">
        <v>33</v>
      </c>
      <c r="E5" s="58" t="s">
        <v>58</v>
      </c>
      <c r="F5" s="58" t="s">
        <v>59</v>
      </c>
      <c r="G5" s="18"/>
      <c r="H5" s="18"/>
      <c r="I5" s="18"/>
      <c r="J5" s="58" t="s">
        <v>33</v>
      </c>
      <c r="K5" s="93" t="s">
        <v>53</v>
      </c>
      <c r="L5" s="93" t="s">
        <v>54</v>
      </c>
      <c r="M5" s="93" t="s">
        <v>55</v>
      </c>
      <c r="N5" s="93" t="s">
        <v>56</v>
      </c>
      <c r="O5" s="93" t="s">
        <v>57</v>
      </c>
    </row>
    <row r="6" ht="16.5" customHeight="1" spans="1:15">
      <c r="A6" s="58">
        <v>1</v>
      </c>
      <c r="B6" s="58">
        <v>2</v>
      </c>
      <c r="C6" s="58">
        <v>3</v>
      </c>
      <c r="D6" s="58">
        <v>4</v>
      </c>
      <c r="E6" s="58">
        <v>5</v>
      </c>
      <c r="F6" s="58">
        <v>6</v>
      </c>
      <c r="G6" s="58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8">
        <v>15</v>
      </c>
    </row>
    <row r="7" ht="20.25" customHeight="1" spans="1:15">
      <c r="A7" s="28" t="s">
        <v>60</v>
      </c>
      <c r="B7" s="28" t="s">
        <v>61</v>
      </c>
      <c r="C7" s="126">
        <v>8700631.62</v>
      </c>
      <c r="D7" s="126">
        <v>5400631.62</v>
      </c>
      <c r="E7" s="126">
        <v>4177131.62</v>
      </c>
      <c r="F7" s="126">
        <v>1223500</v>
      </c>
      <c r="G7" s="83"/>
      <c r="H7" s="126"/>
      <c r="I7" s="126"/>
      <c r="J7" s="126">
        <v>3300000</v>
      </c>
      <c r="K7" s="126"/>
      <c r="L7" s="126"/>
      <c r="M7" s="83"/>
      <c r="N7" s="126"/>
      <c r="O7" s="126">
        <v>3300000</v>
      </c>
    </row>
    <row r="8" ht="20.25" customHeight="1" spans="1:15">
      <c r="A8" s="134" t="s">
        <v>62</v>
      </c>
      <c r="B8" s="134" t="s">
        <v>63</v>
      </c>
      <c r="C8" s="126">
        <v>8700631.62</v>
      </c>
      <c r="D8" s="126">
        <v>5400631.62</v>
      </c>
      <c r="E8" s="126">
        <v>4177131.62</v>
      </c>
      <c r="F8" s="126">
        <v>1223500</v>
      </c>
      <c r="G8" s="83"/>
      <c r="H8" s="126"/>
      <c r="I8" s="126"/>
      <c r="J8" s="126">
        <v>3300000</v>
      </c>
      <c r="K8" s="126"/>
      <c r="L8" s="126"/>
      <c r="M8" s="83"/>
      <c r="N8" s="126"/>
      <c r="O8" s="126">
        <v>3300000</v>
      </c>
    </row>
    <row r="9" ht="20.25" customHeight="1" spans="1:15">
      <c r="A9" s="135" t="s">
        <v>64</v>
      </c>
      <c r="B9" s="135" t="s">
        <v>65</v>
      </c>
      <c r="C9" s="126">
        <v>8700631.62</v>
      </c>
      <c r="D9" s="126">
        <v>5400631.62</v>
      </c>
      <c r="E9" s="126">
        <v>4177131.62</v>
      </c>
      <c r="F9" s="126">
        <v>1223500</v>
      </c>
      <c r="G9" s="83"/>
      <c r="H9" s="126"/>
      <c r="I9" s="126"/>
      <c r="J9" s="126">
        <v>3300000</v>
      </c>
      <c r="K9" s="126"/>
      <c r="L9" s="126"/>
      <c r="M9" s="83"/>
      <c r="N9" s="126"/>
      <c r="O9" s="126">
        <v>3300000</v>
      </c>
    </row>
    <row r="10" ht="20.25" customHeight="1" spans="1:15">
      <c r="A10" s="28" t="s">
        <v>66</v>
      </c>
      <c r="B10" s="28" t="s">
        <v>67</v>
      </c>
      <c r="C10" s="126">
        <v>554923.55</v>
      </c>
      <c r="D10" s="126">
        <v>554923.55</v>
      </c>
      <c r="E10" s="126">
        <v>554923.55</v>
      </c>
      <c r="F10" s="126"/>
      <c r="G10" s="83"/>
      <c r="H10" s="126"/>
      <c r="I10" s="126"/>
      <c r="J10" s="126"/>
      <c r="K10" s="126"/>
      <c r="L10" s="126"/>
      <c r="M10" s="83"/>
      <c r="N10" s="126"/>
      <c r="O10" s="126"/>
    </row>
    <row r="11" ht="20.25" customHeight="1" spans="1:15">
      <c r="A11" s="134" t="s">
        <v>68</v>
      </c>
      <c r="B11" s="134" t="s">
        <v>69</v>
      </c>
      <c r="C11" s="126">
        <v>530124.64</v>
      </c>
      <c r="D11" s="126">
        <v>530124.64</v>
      </c>
      <c r="E11" s="126">
        <v>530124.64</v>
      </c>
      <c r="F11" s="126"/>
      <c r="G11" s="83"/>
      <c r="H11" s="126"/>
      <c r="I11" s="126"/>
      <c r="J11" s="126"/>
      <c r="K11" s="126"/>
      <c r="L11" s="126"/>
      <c r="M11" s="83"/>
      <c r="N11" s="126"/>
      <c r="O11" s="126"/>
    </row>
    <row r="12" ht="20.25" customHeight="1" spans="1:15">
      <c r="A12" s="135" t="s">
        <v>70</v>
      </c>
      <c r="B12" s="135" t="s">
        <v>71</v>
      </c>
      <c r="C12" s="126">
        <v>15660</v>
      </c>
      <c r="D12" s="126">
        <v>15660</v>
      </c>
      <c r="E12" s="126">
        <v>15660</v>
      </c>
      <c r="F12" s="126"/>
      <c r="G12" s="83"/>
      <c r="H12" s="126"/>
      <c r="I12" s="126"/>
      <c r="J12" s="126"/>
      <c r="K12" s="126"/>
      <c r="L12" s="126"/>
      <c r="M12" s="83"/>
      <c r="N12" s="126"/>
      <c r="O12" s="126"/>
    </row>
    <row r="13" ht="20.25" customHeight="1" spans="1:15">
      <c r="A13" s="135" t="s">
        <v>72</v>
      </c>
      <c r="B13" s="135" t="s">
        <v>73</v>
      </c>
      <c r="C13" s="126">
        <v>514464.64</v>
      </c>
      <c r="D13" s="126">
        <v>514464.64</v>
      </c>
      <c r="E13" s="126">
        <v>514464.64</v>
      </c>
      <c r="F13" s="126"/>
      <c r="G13" s="83"/>
      <c r="H13" s="126"/>
      <c r="I13" s="126"/>
      <c r="J13" s="126"/>
      <c r="K13" s="126"/>
      <c r="L13" s="126"/>
      <c r="M13" s="83"/>
      <c r="N13" s="126"/>
      <c r="O13" s="126"/>
    </row>
    <row r="14" ht="20.25" customHeight="1" spans="1:15">
      <c r="A14" s="134" t="s">
        <v>74</v>
      </c>
      <c r="B14" s="134" t="s">
        <v>75</v>
      </c>
      <c r="C14" s="126">
        <v>24798.91</v>
      </c>
      <c r="D14" s="126">
        <v>24798.91</v>
      </c>
      <c r="E14" s="126">
        <v>24798.91</v>
      </c>
      <c r="F14" s="126"/>
      <c r="G14" s="83"/>
      <c r="H14" s="126"/>
      <c r="I14" s="126"/>
      <c r="J14" s="126"/>
      <c r="K14" s="126"/>
      <c r="L14" s="126"/>
      <c r="M14" s="83"/>
      <c r="N14" s="126"/>
      <c r="O14" s="126"/>
    </row>
    <row r="15" ht="20.25" customHeight="1" spans="1:15">
      <c r="A15" s="135" t="s">
        <v>76</v>
      </c>
      <c r="B15" s="135" t="s">
        <v>75</v>
      </c>
      <c r="C15" s="126">
        <v>24798.91</v>
      </c>
      <c r="D15" s="126">
        <v>24798.91</v>
      </c>
      <c r="E15" s="126">
        <v>24798.91</v>
      </c>
      <c r="F15" s="126"/>
      <c r="G15" s="83"/>
      <c r="H15" s="126"/>
      <c r="I15" s="126"/>
      <c r="J15" s="126"/>
      <c r="K15" s="126"/>
      <c r="L15" s="126"/>
      <c r="M15" s="83"/>
      <c r="N15" s="126"/>
      <c r="O15" s="126"/>
    </row>
    <row r="16" ht="20.25" customHeight="1" spans="1:15">
      <c r="A16" s="28" t="s">
        <v>77</v>
      </c>
      <c r="B16" s="28" t="s">
        <v>78</v>
      </c>
      <c r="C16" s="126">
        <v>604367.61</v>
      </c>
      <c r="D16" s="126">
        <v>604367.61</v>
      </c>
      <c r="E16" s="126">
        <v>604367.61</v>
      </c>
      <c r="F16" s="126"/>
      <c r="G16" s="83"/>
      <c r="H16" s="126"/>
      <c r="I16" s="126"/>
      <c r="J16" s="126"/>
      <c r="K16" s="126"/>
      <c r="L16" s="126"/>
      <c r="M16" s="83"/>
      <c r="N16" s="126"/>
      <c r="O16" s="126"/>
    </row>
    <row r="17" ht="20.25" customHeight="1" spans="1:15">
      <c r="A17" s="134" t="s">
        <v>79</v>
      </c>
      <c r="B17" s="134" t="s">
        <v>80</v>
      </c>
      <c r="C17" s="126">
        <v>604367.61</v>
      </c>
      <c r="D17" s="126">
        <v>604367.61</v>
      </c>
      <c r="E17" s="126">
        <v>604367.61</v>
      </c>
      <c r="F17" s="126"/>
      <c r="G17" s="83"/>
      <c r="H17" s="126"/>
      <c r="I17" s="126"/>
      <c r="J17" s="126"/>
      <c r="K17" s="126"/>
      <c r="L17" s="126"/>
      <c r="M17" s="83"/>
      <c r="N17" s="126"/>
      <c r="O17" s="126"/>
    </row>
    <row r="18" ht="20.25" customHeight="1" spans="1:15">
      <c r="A18" s="135" t="s">
        <v>81</v>
      </c>
      <c r="B18" s="135" t="s">
        <v>82</v>
      </c>
      <c r="C18" s="126">
        <v>347263.63</v>
      </c>
      <c r="D18" s="126">
        <v>347263.63</v>
      </c>
      <c r="E18" s="126">
        <v>347263.63</v>
      </c>
      <c r="F18" s="126"/>
      <c r="G18" s="83"/>
      <c r="H18" s="126"/>
      <c r="I18" s="126"/>
      <c r="J18" s="126"/>
      <c r="K18" s="126"/>
      <c r="L18" s="126"/>
      <c r="M18" s="83"/>
      <c r="N18" s="126"/>
      <c r="O18" s="126"/>
    </row>
    <row r="19" ht="20.25" customHeight="1" spans="1:15">
      <c r="A19" s="135" t="s">
        <v>83</v>
      </c>
      <c r="B19" s="135" t="s">
        <v>84</v>
      </c>
      <c r="C19" s="126">
        <v>233703.98</v>
      </c>
      <c r="D19" s="126">
        <v>233703.98</v>
      </c>
      <c r="E19" s="126">
        <v>233703.98</v>
      </c>
      <c r="F19" s="126"/>
      <c r="G19" s="83"/>
      <c r="H19" s="126"/>
      <c r="I19" s="126"/>
      <c r="J19" s="126"/>
      <c r="K19" s="126"/>
      <c r="L19" s="126"/>
      <c r="M19" s="83"/>
      <c r="N19" s="126"/>
      <c r="O19" s="126"/>
    </row>
    <row r="20" ht="20.25" customHeight="1" spans="1:15">
      <c r="A20" s="135" t="s">
        <v>85</v>
      </c>
      <c r="B20" s="135" t="s">
        <v>86</v>
      </c>
      <c r="C20" s="126">
        <v>23400</v>
      </c>
      <c r="D20" s="126">
        <v>23400</v>
      </c>
      <c r="E20" s="126">
        <v>23400</v>
      </c>
      <c r="F20" s="126"/>
      <c r="G20" s="83"/>
      <c r="H20" s="126"/>
      <c r="I20" s="126"/>
      <c r="J20" s="126"/>
      <c r="K20" s="126"/>
      <c r="L20" s="126"/>
      <c r="M20" s="83"/>
      <c r="N20" s="126"/>
      <c r="O20" s="126"/>
    </row>
    <row r="21" ht="20.25" customHeight="1" spans="1:15">
      <c r="A21" s="28" t="s">
        <v>87</v>
      </c>
      <c r="B21" s="28" t="s">
        <v>88</v>
      </c>
      <c r="C21" s="126">
        <v>362237.39</v>
      </c>
      <c r="D21" s="126">
        <v>362237.39</v>
      </c>
      <c r="E21" s="126">
        <v>362237.39</v>
      </c>
      <c r="F21" s="126"/>
      <c r="G21" s="83"/>
      <c r="H21" s="126"/>
      <c r="I21" s="126"/>
      <c r="J21" s="126"/>
      <c r="K21" s="126"/>
      <c r="L21" s="126"/>
      <c r="M21" s="83"/>
      <c r="N21" s="126"/>
      <c r="O21" s="126"/>
    </row>
    <row r="22" ht="20.25" customHeight="1" spans="1:15">
      <c r="A22" s="134" t="s">
        <v>89</v>
      </c>
      <c r="B22" s="134" t="s">
        <v>90</v>
      </c>
      <c r="C22" s="126">
        <v>362237.39</v>
      </c>
      <c r="D22" s="126">
        <v>362237.39</v>
      </c>
      <c r="E22" s="126">
        <v>362237.39</v>
      </c>
      <c r="F22" s="126"/>
      <c r="G22" s="83"/>
      <c r="H22" s="126"/>
      <c r="I22" s="126"/>
      <c r="J22" s="126"/>
      <c r="K22" s="126"/>
      <c r="L22" s="126"/>
      <c r="M22" s="83"/>
      <c r="N22" s="126"/>
      <c r="O22" s="126"/>
    </row>
    <row r="23" ht="20.25" customHeight="1" spans="1:15">
      <c r="A23" s="135" t="s">
        <v>91</v>
      </c>
      <c r="B23" s="135" t="s">
        <v>92</v>
      </c>
      <c r="C23" s="126">
        <v>362237.39</v>
      </c>
      <c r="D23" s="126">
        <v>362237.39</v>
      </c>
      <c r="E23" s="126">
        <v>362237.39</v>
      </c>
      <c r="F23" s="126"/>
      <c r="G23" s="83"/>
      <c r="H23" s="126"/>
      <c r="I23" s="126"/>
      <c r="J23" s="126"/>
      <c r="K23" s="126"/>
      <c r="L23" s="126"/>
      <c r="M23" s="83"/>
      <c r="N23" s="126"/>
      <c r="O23" s="126"/>
    </row>
    <row r="24" ht="17.25" customHeight="1" spans="1:15">
      <c r="A24" s="109" t="s">
        <v>93</v>
      </c>
      <c r="B24" s="110" t="s">
        <v>93</v>
      </c>
      <c r="C24" s="126">
        <v>10222160.17</v>
      </c>
      <c r="D24" s="126">
        <v>6922160.17</v>
      </c>
      <c r="E24" s="126">
        <v>5698660.17</v>
      </c>
      <c r="F24" s="126">
        <v>1223500</v>
      </c>
      <c r="G24" s="83"/>
      <c r="H24" s="126"/>
      <c r="I24" s="126"/>
      <c r="J24" s="126">
        <v>3300000</v>
      </c>
      <c r="K24" s="126"/>
      <c r="L24" s="126"/>
      <c r="M24" s="83"/>
      <c r="N24" s="126"/>
      <c r="O24" s="126">
        <v>3300000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9" sqref="D19"/>
    </sheetView>
  </sheetViews>
  <sheetFormatPr defaultColWidth="9.14166666666667" defaultRowHeight="14.25" customHeight="1" outlineLevelCol="3"/>
  <cols>
    <col min="1" max="1" width="49.2833333333333" customWidth="1"/>
    <col min="2" max="2" width="43.2833333333333" customWidth="1"/>
    <col min="3" max="3" width="48.575" customWidth="1"/>
    <col min="4" max="4" width="41.1416666666667" customWidth="1"/>
  </cols>
  <sheetData>
    <row r="1" customHeight="1" spans="4:4">
      <c r="D1" s="104" t="s">
        <v>94</v>
      </c>
    </row>
    <row r="2" ht="31.5" customHeight="1" spans="1:4">
      <c r="A2" s="42" t="s">
        <v>95</v>
      </c>
      <c r="B2" s="138"/>
      <c r="C2" s="138"/>
      <c r="D2" s="138"/>
    </row>
    <row r="3" ht="17.25" customHeight="1" spans="1:4">
      <c r="A3" s="4" t="str">
        <f>"单位名称："&amp;"云南省科学技术厅机关服务中心"</f>
        <v>单位名称：云南省科学技术厅机关服务中心</v>
      </c>
      <c r="B3" s="139"/>
      <c r="C3" s="139"/>
      <c r="D3" s="105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40" t="s">
        <v>6</v>
      </c>
      <c r="C5" s="15" t="s">
        <v>96</v>
      </c>
      <c r="D5" s="140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41" t="s">
        <v>97</v>
      </c>
      <c r="B7" s="142">
        <v>5742160.17</v>
      </c>
      <c r="C7" s="143" t="s">
        <v>98</v>
      </c>
      <c r="D7" s="142">
        <v>6922160.17</v>
      </c>
    </row>
    <row r="8" ht="29.25" customHeight="1" spans="1:4">
      <c r="A8" s="144" t="s">
        <v>99</v>
      </c>
      <c r="B8" s="83">
        <v>5742160.17</v>
      </c>
      <c r="C8" s="113" t="str">
        <f>"（一）"&amp;"科学技术支出"</f>
        <v>（一）科学技术支出</v>
      </c>
      <c r="D8" s="83">
        <v>5400631.62</v>
      </c>
    </row>
    <row r="9" ht="29.25" customHeight="1" spans="1:4">
      <c r="A9" s="144" t="s">
        <v>100</v>
      </c>
      <c r="B9" s="83"/>
      <c r="C9" s="113" t="str">
        <f>"（二）"&amp;"社会保障和就业支出"</f>
        <v>（二）社会保障和就业支出</v>
      </c>
      <c r="D9" s="83">
        <v>554923.55</v>
      </c>
    </row>
    <row r="10" ht="29.25" customHeight="1" spans="1:4">
      <c r="A10" s="144" t="s">
        <v>101</v>
      </c>
      <c r="B10" s="83"/>
      <c r="C10" s="113" t="str">
        <f>"（三）"&amp;"卫生健康支出"</f>
        <v>（三）卫生健康支出</v>
      </c>
      <c r="D10" s="83">
        <v>604367.61</v>
      </c>
    </row>
    <row r="11" ht="29.25" customHeight="1" spans="1:4">
      <c r="A11" s="145" t="s">
        <v>102</v>
      </c>
      <c r="B11" s="146">
        <v>1180000</v>
      </c>
      <c r="C11" s="113" t="str">
        <f>"（四）"&amp;"住房保障支出"</f>
        <v>（四）住房保障支出</v>
      </c>
      <c r="D11" s="83">
        <v>362237.39</v>
      </c>
    </row>
    <row r="12" ht="29.25" customHeight="1" spans="1:4">
      <c r="A12" s="144" t="s">
        <v>99</v>
      </c>
      <c r="B12" s="126">
        <v>1180000</v>
      </c>
      <c r="C12" s="147"/>
      <c r="D12" s="146"/>
    </row>
    <row r="13" ht="29.25" customHeight="1" spans="1:4">
      <c r="A13" s="148" t="s">
        <v>100</v>
      </c>
      <c r="B13" s="126"/>
      <c r="C13" s="147"/>
      <c r="D13" s="146"/>
    </row>
    <row r="14" ht="29.25" customHeight="1" spans="1:4">
      <c r="A14" s="148" t="s">
        <v>101</v>
      </c>
      <c r="B14" s="146"/>
      <c r="C14" s="147"/>
      <c r="D14" s="146"/>
    </row>
    <row r="15" ht="29.25" customHeight="1" spans="1:4">
      <c r="A15" s="149"/>
      <c r="B15" s="146"/>
      <c r="C15" s="82" t="s">
        <v>103</v>
      </c>
      <c r="D15" s="146"/>
    </row>
    <row r="16" ht="29.25" customHeight="1" spans="1:4">
      <c r="A16" s="149" t="s">
        <v>104</v>
      </c>
      <c r="B16" s="146">
        <v>6922160.17</v>
      </c>
      <c r="C16" s="147" t="s">
        <v>26</v>
      </c>
      <c r="D16" s="146">
        <v>6922160.17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E29" sqref="E29"/>
    </sheetView>
  </sheetViews>
  <sheetFormatPr defaultColWidth="9.14166666666667" defaultRowHeight="14.25" customHeight="1" outlineLevelCol="6"/>
  <cols>
    <col min="1" max="1" width="20.1416666666667" customWidth="1"/>
    <col min="2" max="2" width="37.2833333333333" customWidth="1"/>
    <col min="3" max="3" width="24.2833333333333" customWidth="1"/>
    <col min="4" max="6" width="25" customWidth="1"/>
    <col min="7" max="7" width="24.2833333333333" customWidth="1"/>
  </cols>
  <sheetData>
    <row r="1" ht="12" customHeight="1" spans="4:7">
      <c r="D1" s="118"/>
      <c r="F1" s="52"/>
      <c r="G1" s="52" t="s">
        <v>105</v>
      </c>
    </row>
    <row r="2" ht="39" customHeight="1" spans="1:7">
      <c r="A2" s="3" t="s">
        <v>106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"单位名称："&amp;"云南省科学技术厅机关服务中心"</f>
        <v>单位名称：云南省科学技术厅机关服务中心</v>
      </c>
      <c r="F3" s="108"/>
      <c r="G3" s="108" t="s">
        <v>2</v>
      </c>
    </row>
    <row r="4" ht="20.25" customHeight="1" spans="1:7">
      <c r="A4" s="128" t="s">
        <v>107</v>
      </c>
      <c r="B4" s="129"/>
      <c r="C4" s="130" t="s">
        <v>31</v>
      </c>
      <c r="D4" s="11" t="s">
        <v>58</v>
      </c>
      <c r="E4" s="11"/>
      <c r="F4" s="12"/>
      <c r="G4" s="130" t="s">
        <v>59</v>
      </c>
    </row>
    <row r="5" ht="20.25" customHeight="1" spans="1:7">
      <c r="A5" s="131" t="s">
        <v>49</v>
      </c>
      <c r="B5" s="132" t="s">
        <v>50</v>
      </c>
      <c r="C5" s="96"/>
      <c r="D5" s="96" t="s">
        <v>33</v>
      </c>
      <c r="E5" s="96" t="s">
        <v>108</v>
      </c>
      <c r="F5" s="96" t="s">
        <v>109</v>
      </c>
      <c r="G5" s="96"/>
    </row>
    <row r="6" ht="13.5" customHeight="1" spans="1:7">
      <c r="A6" s="133" t="s">
        <v>110</v>
      </c>
      <c r="B6" s="133" t="s">
        <v>111</v>
      </c>
      <c r="C6" s="133" t="s">
        <v>112</v>
      </c>
      <c r="D6" s="58"/>
      <c r="E6" s="133" t="s">
        <v>113</v>
      </c>
      <c r="F6" s="133" t="s">
        <v>114</v>
      </c>
      <c r="G6" s="133" t="s">
        <v>115</v>
      </c>
    </row>
    <row r="7" ht="18" customHeight="1" spans="1:7">
      <c r="A7" s="28" t="s">
        <v>60</v>
      </c>
      <c r="B7" s="28" t="s">
        <v>61</v>
      </c>
      <c r="C7" s="22">
        <v>4220631.62</v>
      </c>
      <c r="D7" s="22">
        <v>4177131.62</v>
      </c>
      <c r="E7" s="22">
        <v>3773716</v>
      </c>
      <c r="F7" s="22">
        <v>403415.62</v>
      </c>
      <c r="G7" s="22">
        <v>43500</v>
      </c>
    </row>
    <row r="8" ht="18" customHeight="1" spans="1:7">
      <c r="A8" s="28" t="s">
        <v>62</v>
      </c>
      <c r="B8" s="134" t="s">
        <v>63</v>
      </c>
      <c r="C8" s="22">
        <v>4220631.62</v>
      </c>
      <c r="D8" s="22">
        <v>4177131.62</v>
      </c>
      <c r="E8" s="22">
        <v>3773716</v>
      </c>
      <c r="F8" s="22">
        <v>403415.62</v>
      </c>
      <c r="G8" s="22">
        <v>43500</v>
      </c>
    </row>
    <row r="9" ht="18" customHeight="1" spans="1:7">
      <c r="A9" s="28" t="s">
        <v>64</v>
      </c>
      <c r="B9" s="135" t="s">
        <v>65</v>
      </c>
      <c r="C9" s="22">
        <v>4220631.62</v>
      </c>
      <c r="D9" s="22">
        <v>4177131.62</v>
      </c>
      <c r="E9" s="22">
        <v>3773716</v>
      </c>
      <c r="F9" s="22">
        <v>403415.62</v>
      </c>
      <c r="G9" s="22">
        <v>43500</v>
      </c>
    </row>
    <row r="10" ht="18" customHeight="1" spans="1:7">
      <c r="A10" s="28" t="s">
        <v>66</v>
      </c>
      <c r="B10" s="28" t="s">
        <v>67</v>
      </c>
      <c r="C10" s="22">
        <v>554923.55</v>
      </c>
      <c r="D10" s="22">
        <v>554923.55</v>
      </c>
      <c r="E10" s="22">
        <v>539263.55</v>
      </c>
      <c r="F10" s="22">
        <v>15660</v>
      </c>
      <c r="G10" s="22"/>
    </row>
    <row r="11" ht="18" customHeight="1" spans="1:7">
      <c r="A11" s="28" t="s">
        <v>68</v>
      </c>
      <c r="B11" s="134" t="s">
        <v>69</v>
      </c>
      <c r="C11" s="22">
        <v>530124.64</v>
      </c>
      <c r="D11" s="22">
        <v>530124.64</v>
      </c>
      <c r="E11" s="22">
        <v>514464.64</v>
      </c>
      <c r="F11" s="22">
        <v>15660</v>
      </c>
      <c r="G11" s="22"/>
    </row>
    <row r="12" ht="18" customHeight="1" spans="1:7">
      <c r="A12" s="28" t="s">
        <v>70</v>
      </c>
      <c r="B12" s="135" t="s">
        <v>71</v>
      </c>
      <c r="C12" s="22">
        <v>15660</v>
      </c>
      <c r="D12" s="22">
        <v>15660</v>
      </c>
      <c r="E12" s="22"/>
      <c r="F12" s="22">
        <v>15660</v>
      </c>
      <c r="G12" s="22"/>
    </row>
    <row r="13" ht="18" customHeight="1" spans="1:7">
      <c r="A13" s="28" t="s">
        <v>72</v>
      </c>
      <c r="B13" s="135" t="s">
        <v>73</v>
      </c>
      <c r="C13" s="22">
        <v>514464.64</v>
      </c>
      <c r="D13" s="22">
        <v>514464.64</v>
      </c>
      <c r="E13" s="22">
        <v>514464.64</v>
      </c>
      <c r="F13" s="22"/>
      <c r="G13" s="22"/>
    </row>
    <row r="14" ht="18" customHeight="1" spans="1:7">
      <c r="A14" s="28" t="s">
        <v>74</v>
      </c>
      <c r="B14" s="134" t="s">
        <v>75</v>
      </c>
      <c r="C14" s="22">
        <v>24798.91</v>
      </c>
      <c r="D14" s="22">
        <v>24798.91</v>
      </c>
      <c r="E14" s="22">
        <v>24798.91</v>
      </c>
      <c r="F14" s="22"/>
      <c r="G14" s="22"/>
    </row>
    <row r="15" ht="18" customHeight="1" spans="1:7">
      <c r="A15" s="28" t="s">
        <v>76</v>
      </c>
      <c r="B15" s="135" t="s">
        <v>75</v>
      </c>
      <c r="C15" s="22">
        <v>24798.91</v>
      </c>
      <c r="D15" s="22">
        <v>24798.91</v>
      </c>
      <c r="E15" s="22">
        <v>24798.91</v>
      </c>
      <c r="F15" s="22"/>
      <c r="G15" s="22"/>
    </row>
    <row r="16" ht="18" customHeight="1" spans="1:7">
      <c r="A16" s="28" t="s">
        <v>77</v>
      </c>
      <c r="B16" s="28" t="s">
        <v>78</v>
      </c>
      <c r="C16" s="22">
        <v>604367.61</v>
      </c>
      <c r="D16" s="22">
        <v>604367.61</v>
      </c>
      <c r="E16" s="22">
        <v>604367.61</v>
      </c>
      <c r="F16" s="22"/>
      <c r="G16" s="22"/>
    </row>
    <row r="17" ht="18" customHeight="1" spans="1:7">
      <c r="A17" s="28" t="s">
        <v>79</v>
      </c>
      <c r="B17" s="134" t="s">
        <v>80</v>
      </c>
      <c r="C17" s="22">
        <v>604367.61</v>
      </c>
      <c r="D17" s="22">
        <v>604367.61</v>
      </c>
      <c r="E17" s="22">
        <v>604367.61</v>
      </c>
      <c r="F17" s="22"/>
      <c r="G17" s="22"/>
    </row>
    <row r="18" ht="18" customHeight="1" spans="1:7">
      <c r="A18" s="28" t="s">
        <v>81</v>
      </c>
      <c r="B18" s="135" t="s">
        <v>82</v>
      </c>
      <c r="C18" s="22">
        <v>347263.63</v>
      </c>
      <c r="D18" s="22">
        <v>347263.63</v>
      </c>
      <c r="E18" s="22">
        <v>347263.63</v>
      </c>
      <c r="F18" s="22"/>
      <c r="G18" s="22"/>
    </row>
    <row r="19" ht="18" customHeight="1" spans="1:7">
      <c r="A19" s="28" t="s">
        <v>83</v>
      </c>
      <c r="B19" s="135" t="s">
        <v>84</v>
      </c>
      <c r="C19" s="22">
        <v>233703.98</v>
      </c>
      <c r="D19" s="22">
        <v>233703.98</v>
      </c>
      <c r="E19" s="22">
        <v>233703.98</v>
      </c>
      <c r="F19" s="22"/>
      <c r="G19" s="22"/>
    </row>
    <row r="20" ht="18" customHeight="1" spans="1:7">
      <c r="A20" s="28" t="s">
        <v>85</v>
      </c>
      <c r="B20" s="135" t="s">
        <v>86</v>
      </c>
      <c r="C20" s="22">
        <v>23400</v>
      </c>
      <c r="D20" s="22">
        <v>23400</v>
      </c>
      <c r="E20" s="22">
        <v>23400</v>
      </c>
      <c r="F20" s="22"/>
      <c r="G20" s="22"/>
    </row>
    <row r="21" ht="18" customHeight="1" spans="1:7">
      <c r="A21" s="28" t="s">
        <v>87</v>
      </c>
      <c r="B21" s="28" t="s">
        <v>88</v>
      </c>
      <c r="C21" s="22">
        <v>362237.39</v>
      </c>
      <c r="D21" s="22">
        <v>362237.39</v>
      </c>
      <c r="E21" s="22">
        <v>362237.39</v>
      </c>
      <c r="F21" s="22"/>
      <c r="G21" s="22"/>
    </row>
    <row r="22" ht="18" customHeight="1" spans="1:7">
      <c r="A22" s="28" t="s">
        <v>89</v>
      </c>
      <c r="B22" s="134" t="s">
        <v>90</v>
      </c>
      <c r="C22" s="22">
        <v>362237.39</v>
      </c>
      <c r="D22" s="22">
        <v>362237.39</v>
      </c>
      <c r="E22" s="22">
        <v>362237.39</v>
      </c>
      <c r="F22" s="22"/>
      <c r="G22" s="22"/>
    </row>
    <row r="23" ht="18" customHeight="1" spans="1:7">
      <c r="A23" s="28" t="s">
        <v>91</v>
      </c>
      <c r="B23" s="135" t="s">
        <v>92</v>
      </c>
      <c r="C23" s="22">
        <v>362237.39</v>
      </c>
      <c r="D23" s="22">
        <v>362237.39</v>
      </c>
      <c r="E23" s="22">
        <v>362237.39</v>
      </c>
      <c r="F23" s="22"/>
      <c r="G23" s="22"/>
    </row>
    <row r="24" ht="18" customHeight="1" spans="1:7">
      <c r="A24" s="136" t="s">
        <v>93</v>
      </c>
      <c r="B24" s="137" t="s">
        <v>93</v>
      </c>
      <c r="C24" s="22">
        <v>5742160.17</v>
      </c>
      <c r="D24" s="22">
        <v>5698660.17</v>
      </c>
      <c r="E24" s="22">
        <v>5279584.55</v>
      </c>
      <c r="F24" s="22">
        <v>419075.62</v>
      </c>
      <c r="G24" s="22">
        <v>43500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18" sqref="E18"/>
    </sheetView>
  </sheetViews>
  <sheetFormatPr defaultColWidth="9.14166666666667" defaultRowHeight="14.25" customHeight="1" outlineLevelRow="6" outlineLevelCol="5"/>
  <cols>
    <col min="1" max="1" width="27.425" customWidth="1"/>
    <col min="2" max="6" width="31.1416666666667" customWidth="1"/>
  </cols>
  <sheetData>
    <row r="1" ht="12" customHeight="1" spans="1:6">
      <c r="A1" s="122"/>
      <c r="B1" s="122"/>
      <c r="C1" s="57"/>
      <c r="F1" s="56" t="s">
        <v>116</v>
      </c>
    </row>
    <row r="2" ht="25.5" customHeight="1" spans="1:6">
      <c r="A2" s="123" t="s">
        <v>117</v>
      </c>
      <c r="B2" s="123"/>
      <c r="C2" s="123"/>
      <c r="D2" s="123"/>
      <c r="E2" s="123"/>
      <c r="F2" s="123"/>
    </row>
    <row r="3" ht="15.75" customHeight="1" spans="1:6">
      <c r="A3" s="4" t="str">
        <f>"单位名称："&amp;"云南省科学技术厅机关服务中心"</f>
        <v>单位名称：云南省科学技术厅机关服务中心</v>
      </c>
      <c r="B3" s="122"/>
      <c r="C3" s="57"/>
      <c r="F3" s="56" t="s">
        <v>118</v>
      </c>
    </row>
    <row r="4" ht="19.5" customHeight="1" spans="1:6">
      <c r="A4" s="9" t="s">
        <v>119</v>
      </c>
      <c r="B4" s="15" t="s">
        <v>120</v>
      </c>
      <c r="C4" s="10" t="s">
        <v>121</v>
      </c>
      <c r="D4" s="11"/>
      <c r="E4" s="12"/>
      <c r="F4" s="15" t="s">
        <v>122</v>
      </c>
    </row>
    <row r="5" ht="19.5" customHeight="1" spans="1:6">
      <c r="A5" s="17"/>
      <c r="B5" s="18"/>
      <c r="C5" s="58" t="s">
        <v>33</v>
      </c>
      <c r="D5" s="58" t="s">
        <v>123</v>
      </c>
      <c r="E5" s="58" t="s">
        <v>124</v>
      </c>
      <c r="F5" s="18"/>
    </row>
    <row r="6" ht="18.75" customHeight="1" spans="1:6">
      <c r="A6" s="124">
        <v>1</v>
      </c>
      <c r="B6" s="124">
        <v>2</v>
      </c>
      <c r="C6" s="125">
        <v>3</v>
      </c>
      <c r="D6" s="124">
        <v>4</v>
      </c>
      <c r="E6" s="124">
        <v>5</v>
      </c>
      <c r="F6" s="124">
        <v>6</v>
      </c>
    </row>
    <row r="7" ht="18.75" customHeight="1" spans="1:6">
      <c r="A7" s="126">
        <v>44200</v>
      </c>
      <c r="B7" s="126"/>
      <c r="C7" s="127">
        <v>44200</v>
      </c>
      <c r="D7" s="126"/>
      <c r="E7" s="126">
        <v>44200</v>
      </c>
      <c r="F7" s="126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575" customWidth="1"/>
    <col min="5" max="5" width="18.425" customWidth="1"/>
    <col min="6" max="6" width="14.7083333333333" customWidth="1"/>
    <col min="7" max="7" width="18.85" customWidth="1"/>
    <col min="8" max="13" width="15.2833333333333" customWidth="1"/>
    <col min="14" max="16" width="14.7083333333333" customWidth="1"/>
    <col min="17" max="17" width="14.85" customWidth="1"/>
    <col min="18" max="23" width="15" customWidth="1"/>
  </cols>
  <sheetData>
    <row r="1" ht="13.5" customHeight="1" spans="4:23">
      <c r="D1" s="1"/>
      <c r="E1" s="1"/>
      <c r="F1" s="1"/>
      <c r="G1" s="1"/>
      <c r="U1" s="118"/>
      <c r="W1" s="52" t="s">
        <v>125</v>
      </c>
    </row>
    <row r="2" ht="27.75" customHeight="1" spans="1:23">
      <c r="A2" s="26" t="s">
        <v>126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"单位名称："&amp;"云南省科学技术厅机关服务中心"</f>
        <v>单位名称：云南省科学技术厅机关服务中心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8"/>
      <c r="W3" s="108" t="s">
        <v>118</v>
      </c>
    </row>
    <row r="4" ht="21.75" customHeight="1" spans="1:23">
      <c r="A4" s="8" t="s">
        <v>127</v>
      </c>
      <c r="B4" s="8" t="s">
        <v>128</v>
      </c>
      <c r="C4" s="8" t="s">
        <v>129</v>
      </c>
      <c r="D4" s="9" t="s">
        <v>130</v>
      </c>
      <c r="E4" s="9" t="s">
        <v>131</v>
      </c>
      <c r="F4" s="9" t="s">
        <v>132</v>
      </c>
      <c r="G4" s="9" t="s">
        <v>133</v>
      </c>
      <c r="H4" s="58" t="s">
        <v>134</v>
      </c>
      <c r="I4" s="58"/>
      <c r="J4" s="58"/>
      <c r="K4" s="58"/>
      <c r="L4" s="115"/>
      <c r="M4" s="115"/>
      <c r="N4" s="115"/>
      <c r="O4" s="115"/>
      <c r="P4" s="115"/>
      <c r="Q4" s="44"/>
      <c r="R4" s="58"/>
      <c r="S4" s="58"/>
      <c r="T4" s="58"/>
      <c r="U4" s="58"/>
      <c r="V4" s="58"/>
      <c r="W4" s="58"/>
    </row>
    <row r="5" ht="21.75" customHeight="1" spans="1:23">
      <c r="A5" s="13"/>
      <c r="B5" s="13"/>
      <c r="C5" s="13"/>
      <c r="D5" s="14"/>
      <c r="E5" s="14"/>
      <c r="F5" s="14"/>
      <c r="G5" s="14"/>
      <c r="H5" s="58" t="s">
        <v>31</v>
      </c>
      <c r="I5" s="44" t="s">
        <v>34</v>
      </c>
      <c r="J5" s="44"/>
      <c r="K5" s="44"/>
      <c r="L5" s="115"/>
      <c r="M5" s="115"/>
      <c r="N5" s="115" t="s">
        <v>135</v>
      </c>
      <c r="O5" s="115"/>
      <c r="P5" s="115"/>
      <c r="Q5" s="44" t="s">
        <v>37</v>
      </c>
      <c r="R5" s="58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8"/>
      <c r="I6" s="44" t="s">
        <v>136</v>
      </c>
      <c r="J6" s="44" t="s">
        <v>137</v>
      </c>
      <c r="K6" s="44" t="s">
        <v>138</v>
      </c>
      <c r="L6" s="121" t="s">
        <v>139</v>
      </c>
      <c r="M6" s="121" t="s">
        <v>140</v>
      </c>
      <c r="N6" s="121" t="s">
        <v>34</v>
      </c>
      <c r="O6" s="121" t="s">
        <v>35</v>
      </c>
      <c r="P6" s="121" t="s">
        <v>36</v>
      </c>
      <c r="Q6" s="44"/>
      <c r="R6" s="44" t="s">
        <v>33</v>
      </c>
      <c r="S6" s="44" t="s">
        <v>44</v>
      </c>
      <c r="T6" s="44" t="s">
        <v>141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8"/>
      <c r="I7" s="44"/>
      <c r="J7" s="44"/>
      <c r="K7" s="44"/>
      <c r="L7" s="121"/>
      <c r="M7" s="121"/>
      <c r="N7" s="121"/>
      <c r="O7" s="121"/>
      <c r="P7" s="121"/>
      <c r="Q7" s="44"/>
      <c r="R7" s="44"/>
      <c r="S7" s="44"/>
      <c r="T7" s="44"/>
      <c r="U7" s="44"/>
      <c r="V7" s="44"/>
      <c r="W7" s="44"/>
    </row>
    <row r="8" ht="15" customHeight="1" spans="1:23">
      <c r="A8" s="119">
        <v>1</v>
      </c>
      <c r="B8" s="119">
        <v>2</v>
      </c>
      <c r="C8" s="119">
        <v>3</v>
      </c>
      <c r="D8" s="119">
        <v>4</v>
      </c>
      <c r="E8" s="119">
        <v>5</v>
      </c>
      <c r="F8" s="119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  <c r="R8" s="119">
        <v>18</v>
      </c>
      <c r="S8" s="119">
        <v>19</v>
      </c>
      <c r="T8" s="119">
        <v>20</v>
      </c>
      <c r="U8" s="119">
        <v>21</v>
      </c>
      <c r="V8" s="119">
        <v>22</v>
      </c>
      <c r="W8" s="119">
        <v>23</v>
      </c>
    </row>
    <row r="9" ht="18.75" customHeight="1" spans="1:23">
      <c r="A9" s="113" t="s">
        <v>46</v>
      </c>
      <c r="B9" s="114"/>
      <c r="C9" s="113"/>
      <c r="D9" s="113"/>
      <c r="E9" s="113"/>
      <c r="F9" s="113"/>
      <c r="G9" s="113"/>
      <c r="H9" s="22">
        <v>5698660.17</v>
      </c>
      <c r="I9" s="22">
        <v>5698660.17</v>
      </c>
      <c r="J9" s="22">
        <v>1417873.31</v>
      </c>
      <c r="K9" s="22"/>
      <c r="L9" s="22">
        <v>4280786.86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5" customHeight="1" spans="1:23">
      <c r="A10" s="120" t="s">
        <v>46</v>
      </c>
      <c r="B10" s="114" t="s">
        <v>142</v>
      </c>
      <c r="C10" s="113" t="s">
        <v>143</v>
      </c>
      <c r="D10" s="113" t="s">
        <v>64</v>
      </c>
      <c r="E10" s="113" t="s">
        <v>65</v>
      </c>
      <c r="F10" s="113" t="s">
        <v>144</v>
      </c>
      <c r="G10" s="113" t="s">
        <v>145</v>
      </c>
      <c r="H10" s="22">
        <v>1357248</v>
      </c>
      <c r="I10" s="22">
        <v>1357248</v>
      </c>
      <c r="J10" s="22">
        <v>339312</v>
      </c>
      <c r="K10" s="22"/>
      <c r="L10" s="22">
        <v>1017936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5" customHeight="1" spans="1:23">
      <c r="A11" s="120" t="s">
        <v>46</v>
      </c>
      <c r="B11" s="114" t="s">
        <v>142</v>
      </c>
      <c r="C11" s="113" t="s">
        <v>143</v>
      </c>
      <c r="D11" s="113" t="s">
        <v>64</v>
      </c>
      <c r="E11" s="113" t="s">
        <v>65</v>
      </c>
      <c r="F11" s="113" t="s">
        <v>146</v>
      </c>
      <c r="G11" s="113" t="s">
        <v>147</v>
      </c>
      <c r="H11" s="22">
        <v>312</v>
      </c>
      <c r="I11" s="22">
        <v>312</v>
      </c>
      <c r="J11" s="22">
        <v>78</v>
      </c>
      <c r="K11" s="22"/>
      <c r="L11" s="22">
        <v>234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20" t="s">
        <v>46</v>
      </c>
      <c r="B12" s="114" t="s">
        <v>142</v>
      </c>
      <c r="C12" s="113" t="s">
        <v>143</v>
      </c>
      <c r="D12" s="113" t="s">
        <v>64</v>
      </c>
      <c r="E12" s="113" t="s">
        <v>65</v>
      </c>
      <c r="F12" s="113" t="s">
        <v>148</v>
      </c>
      <c r="G12" s="113" t="s">
        <v>149</v>
      </c>
      <c r="H12" s="22">
        <v>113104</v>
      </c>
      <c r="I12" s="22">
        <v>113104</v>
      </c>
      <c r="J12" s="22">
        <v>28276</v>
      </c>
      <c r="K12" s="22"/>
      <c r="L12" s="22">
        <v>84828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5" customHeight="1" spans="1:23">
      <c r="A13" s="120" t="s">
        <v>46</v>
      </c>
      <c r="B13" s="114" t="s">
        <v>142</v>
      </c>
      <c r="C13" s="113" t="s">
        <v>143</v>
      </c>
      <c r="D13" s="113" t="s">
        <v>64</v>
      </c>
      <c r="E13" s="113" t="s">
        <v>65</v>
      </c>
      <c r="F13" s="113" t="s">
        <v>150</v>
      </c>
      <c r="G13" s="113" t="s">
        <v>151</v>
      </c>
      <c r="H13" s="22">
        <v>2303052</v>
      </c>
      <c r="I13" s="22">
        <v>2303052</v>
      </c>
      <c r="J13" s="22">
        <v>575763</v>
      </c>
      <c r="K13" s="22"/>
      <c r="L13" s="22">
        <v>1727289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5" customHeight="1" spans="1:23">
      <c r="A14" s="120" t="s">
        <v>46</v>
      </c>
      <c r="B14" s="114" t="s">
        <v>152</v>
      </c>
      <c r="C14" s="113" t="s">
        <v>153</v>
      </c>
      <c r="D14" s="113" t="s">
        <v>72</v>
      </c>
      <c r="E14" s="113" t="s">
        <v>73</v>
      </c>
      <c r="F14" s="113" t="s">
        <v>154</v>
      </c>
      <c r="G14" s="113" t="s">
        <v>155</v>
      </c>
      <c r="H14" s="22">
        <v>514464.64</v>
      </c>
      <c r="I14" s="22">
        <v>514464.64</v>
      </c>
      <c r="J14" s="22">
        <v>128616.16</v>
      </c>
      <c r="K14" s="22"/>
      <c r="L14" s="22">
        <v>385848.48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5" customHeight="1" spans="1:23">
      <c r="A15" s="120" t="s">
        <v>46</v>
      </c>
      <c r="B15" s="114" t="s">
        <v>152</v>
      </c>
      <c r="C15" s="113" t="s">
        <v>153</v>
      </c>
      <c r="D15" s="113" t="s">
        <v>76</v>
      </c>
      <c r="E15" s="113" t="s">
        <v>75</v>
      </c>
      <c r="F15" s="113" t="s">
        <v>156</v>
      </c>
      <c r="G15" s="113" t="s">
        <v>157</v>
      </c>
      <c r="H15" s="22">
        <v>24798.91</v>
      </c>
      <c r="I15" s="22">
        <v>24798.91</v>
      </c>
      <c r="J15" s="22">
        <v>6199.73</v>
      </c>
      <c r="K15" s="22"/>
      <c r="L15" s="22">
        <v>18599.18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5" customHeight="1" spans="1:23">
      <c r="A16" s="120" t="s">
        <v>46</v>
      </c>
      <c r="B16" s="114" t="s">
        <v>152</v>
      </c>
      <c r="C16" s="113" t="s">
        <v>153</v>
      </c>
      <c r="D16" s="113" t="s">
        <v>81</v>
      </c>
      <c r="E16" s="113" t="s">
        <v>82</v>
      </c>
      <c r="F16" s="113" t="s">
        <v>158</v>
      </c>
      <c r="G16" s="113" t="s">
        <v>159</v>
      </c>
      <c r="H16" s="22">
        <v>347263.63</v>
      </c>
      <c r="I16" s="22">
        <v>347263.63</v>
      </c>
      <c r="J16" s="22">
        <v>86815.91</v>
      </c>
      <c r="K16" s="22"/>
      <c r="L16" s="22">
        <v>260447.72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5" customHeight="1" spans="1:23">
      <c r="A17" s="120" t="s">
        <v>46</v>
      </c>
      <c r="B17" s="114" t="s">
        <v>152</v>
      </c>
      <c r="C17" s="113" t="s">
        <v>153</v>
      </c>
      <c r="D17" s="113" t="s">
        <v>83</v>
      </c>
      <c r="E17" s="113" t="s">
        <v>84</v>
      </c>
      <c r="F17" s="113" t="s">
        <v>160</v>
      </c>
      <c r="G17" s="113" t="s">
        <v>161</v>
      </c>
      <c r="H17" s="22">
        <v>233703.98</v>
      </c>
      <c r="I17" s="22">
        <v>233703.98</v>
      </c>
      <c r="J17" s="22">
        <v>58426</v>
      </c>
      <c r="K17" s="22"/>
      <c r="L17" s="22">
        <v>175277.98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5" customHeight="1" spans="1:23">
      <c r="A18" s="120" t="s">
        <v>46</v>
      </c>
      <c r="B18" s="114" t="s">
        <v>152</v>
      </c>
      <c r="C18" s="113" t="s">
        <v>153</v>
      </c>
      <c r="D18" s="113" t="s">
        <v>85</v>
      </c>
      <c r="E18" s="113" t="s">
        <v>86</v>
      </c>
      <c r="F18" s="113" t="s">
        <v>156</v>
      </c>
      <c r="G18" s="113" t="s">
        <v>157</v>
      </c>
      <c r="H18" s="22">
        <v>23400</v>
      </c>
      <c r="I18" s="22">
        <v>23400</v>
      </c>
      <c r="J18" s="22">
        <v>23400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5" customHeight="1" spans="1:23">
      <c r="A19" s="120" t="s">
        <v>46</v>
      </c>
      <c r="B19" s="114" t="s">
        <v>162</v>
      </c>
      <c r="C19" s="113" t="s">
        <v>92</v>
      </c>
      <c r="D19" s="113" t="s">
        <v>91</v>
      </c>
      <c r="E19" s="113" t="s">
        <v>92</v>
      </c>
      <c r="F19" s="113" t="s">
        <v>163</v>
      </c>
      <c r="G19" s="113" t="s">
        <v>92</v>
      </c>
      <c r="H19" s="22">
        <v>362237.39</v>
      </c>
      <c r="I19" s="22">
        <v>362237.39</v>
      </c>
      <c r="J19" s="22">
        <v>90559.35</v>
      </c>
      <c r="K19" s="22"/>
      <c r="L19" s="22">
        <v>271678.04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5" customHeight="1" spans="1:23">
      <c r="A20" s="120" t="s">
        <v>46</v>
      </c>
      <c r="B20" s="114" t="s">
        <v>164</v>
      </c>
      <c r="C20" s="113" t="s">
        <v>165</v>
      </c>
      <c r="D20" s="113" t="s">
        <v>64</v>
      </c>
      <c r="E20" s="113" t="s">
        <v>65</v>
      </c>
      <c r="F20" s="113" t="s">
        <v>166</v>
      </c>
      <c r="G20" s="113" t="s">
        <v>167</v>
      </c>
      <c r="H20" s="22">
        <v>44200</v>
      </c>
      <c r="I20" s="22">
        <v>44200</v>
      </c>
      <c r="J20" s="22"/>
      <c r="K20" s="22"/>
      <c r="L20" s="22">
        <v>44200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5" customHeight="1" spans="1:23">
      <c r="A21" s="120" t="s">
        <v>46</v>
      </c>
      <c r="B21" s="114" t="s">
        <v>168</v>
      </c>
      <c r="C21" s="113" t="s">
        <v>169</v>
      </c>
      <c r="D21" s="113" t="s">
        <v>64</v>
      </c>
      <c r="E21" s="113" t="s">
        <v>65</v>
      </c>
      <c r="F21" s="113" t="s">
        <v>170</v>
      </c>
      <c r="G21" s="113" t="s">
        <v>169</v>
      </c>
      <c r="H21" s="22">
        <v>75474.32</v>
      </c>
      <c r="I21" s="22">
        <v>75474.32</v>
      </c>
      <c r="J21" s="22">
        <v>18868.58</v>
      </c>
      <c r="K21" s="22"/>
      <c r="L21" s="22">
        <v>56605.74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5" customHeight="1" spans="1:23">
      <c r="A22" s="120" t="s">
        <v>46</v>
      </c>
      <c r="B22" s="114" t="s">
        <v>171</v>
      </c>
      <c r="C22" s="113" t="s">
        <v>172</v>
      </c>
      <c r="D22" s="113" t="s">
        <v>64</v>
      </c>
      <c r="E22" s="113" t="s">
        <v>65</v>
      </c>
      <c r="F22" s="113" t="s">
        <v>173</v>
      </c>
      <c r="G22" s="113" t="s">
        <v>174</v>
      </c>
      <c r="H22" s="22">
        <v>53166.98</v>
      </c>
      <c r="I22" s="22">
        <v>53166.98</v>
      </c>
      <c r="J22" s="22"/>
      <c r="K22" s="22"/>
      <c r="L22" s="22">
        <v>53166.98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20" t="s">
        <v>46</v>
      </c>
      <c r="B23" s="114" t="s">
        <v>171</v>
      </c>
      <c r="C23" s="113" t="s">
        <v>172</v>
      </c>
      <c r="D23" s="113" t="s">
        <v>64</v>
      </c>
      <c r="E23" s="113" t="s">
        <v>65</v>
      </c>
      <c r="F23" s="113" t="s">
        <v>175</v>
      </c>
      <c r="G23" s="113" t="s">
        <v>176</v>
      </c>
      <c r="H23" s="22">
        <v>4000</v>
      </c>
      <c r="I23" s="22">
        <v>4000</v>
      </c>
      <c r="J23" s="22">
        <v>1000</v>
      </c>
      <c r="K23" s="22"/>
      <c r="L23" s="22">
        <v>3000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5" customHeight="1" spans="1:23">
      <c r="A24" s="120" t="s">
        <v>46</v>
      </c>
      <c r="B24" s="114" t="s">
        <v>171</v>
      </c>
      <c r="C24" s="113" t="s">
        <v>172</v>
      </c>
      <c r="D24" s="113" t="s">
        <v>64</v>
      </c>
      <c r="E24" s="113" t="s">
        <v>65</v>
      </c>
      <c r="F24" s="113" t="s">
        <v>177</v>
      </c>
      <c r="G24" s="113" t="s">
        <v>178</v>
      </c>
      <c r="H24" s="22">
        <v>10000</v>
      </c>
      <c r="I24" s="22">
        <v>10000</v>
      </c>
      <c r="J24" s="22">
        <v>2500</v>
      </c>
      <c r="K24" s="22"/>
      <c r="L24" s="22">
        <v>7500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5" customHeight="1" spans="1:23">
      <c r="A25" s="120" t="s">
        <v>46</v>
      </c>
      <c r="B25" s="114" t="s">
        <v>171</v>
      </c>
      <c r="C25" s="113" t="s">
        <v>172</v>
      </c>
      <c r="D25" s="113" t="s">
        <v>64</v>
      </c>
      <c r="E25" s="113" t="s">
        <v>65</v>
      </c>
      <c r="F25" s="113" t="s">
        <v>179</v>
      </c>
      <c r="G25" s="113" t="s">
        <v>180</v>
      </c>
      <c r="H25" s="22">
        <v>4000</v>
      </c>
      <c r="I25" s="22">
        <v>4000</v>
      </c>
      <c r="J25" s="22">
        <v>1000</v>
      </c>
      <c r="K25" s="22"/>
      <c r="L25" s="22">
        <v>3000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5" customHeight="1" spans="1:23">
      <c r="A26" s="120" t="s">
        <v>46</v>
      </c>
      <c r="B26" s="114" t="s">
        <v>171</v>
      </c>
      <c r="C26" s="113" t="s">
        <v>172</v>
      </c>
      <c r="D26" s="113" t="s">
        <v>64</v>
      </c>
      <c r="E26" s="113" t="s">
        <v>65</v>
      </c>
      <c r="F26" s="113" t="s">
        <v>181</v>
      </c>
      <c r="G26" s="113" t="s">
        <v>182</v>
      </c>
      <c r="H26" s="22">
        <v>12000</v>
      </c>
      <c r="I26" s="22">
        <v>12000</v>
      </c>
      <c r="J26" s="22">
        <v>3000</v>
      </c>
      <c r="K26" s="22"/>
      <c r="L26" s="22">
        <v>9000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20" t="s">
        <v>46</v>
      </c>
      <c r="B27" s="114" t="s">
        <v>171</v>
      </c>
      <c r="C27" s="113" t="s">
        <v>172</v>
      </c>
      <c r="D27" s="113" t="s">
        <v>64</v>
      </c>
      <c r="E27" s="113" t="s">
        <v>65</v>
      </c>
      <c r="F27" s="113" t="s">
        <v>183</v>
      </c>
      <c r="G27" s="113" t="s">
        <v>184</v>
      </c>
      <c r="H27" s="22">
        <v>20000</v>
      </c>
      <c r="I27" s="22">
        <v>20000</v>
      </c>
      <c r="J27" s="22">
        <v>5000</v>
      </c>
      <c r="K27" s="22"/>
      <c r="L27" s="22">
        <v>15000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5" customHeight="1" spans="1:23">
      <c r="A28" s="120" t="s">
        <v>46</v>
      </c>
      <c r="B28" s="114" t="s">
        <v>171</v>
      </c>
      <c r="C28" s="113" t="s">
        <v>172</v>
      </c>
      <c r="D28" s="113" t="s">
        <v>64</v>
      </c>
      <c r="E28" s="113" t="s">
        <v>65</v>
      </c>
      <c r="F28" s="113" t="s">
        <v>185</v>
      </c>
      <c r="G28" s="113" t="s">
        <v>186</v>
      </c>
      <c r="H28" s="22">
        <v>62000</v>
      </c>
      <c r="I28" s="22">
        <v>62000</v>
      </c>
      <c r="J28" s="22">
        <v>15500</v>
      </c>
      <c r="K28" s="22"/>
      <c r="L28" s="22">
        <v>46500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5" customHeight="1" spans="1:23">
      <c r="A29" s="120" t="s">
        <v>46</v>
      </c>
      <c r="B29" s="114" t="s">
        <v>171</v>
      </c>
      <c r="C29" s="113" t="s">
        <v>172</v>
      </c>
      <c r="D29" s="113" t="s">
        <v>64</v>
      </c>
      <c r="E29" s="113" t="s">
        <v>65</v>
      </c>
      <c r="F29" s="113" t="s">
        <v>187</v>
      </c>
      <c r="G29" s="113" t="s">
        <v>188</v>
      </c>
      <c r="H29" s="22">
        <v>3000</v>
      </c>
      <c r="I29" s="22">
        <v>3000</v>
      </c>
      <c r="J29" s="22">
        <v>750</v>
      </c>
      <c r="K29" s="22"/>
      <c r="L29" s="22">
        <v>2250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5" customHeight="1" spans="1:23">
      <c r="A30" s="120" t="s">
        <v>46</v>
      </c>
      <c r="B30" s="114" t="s">
        <v>171</v>
      </c>
      <c r="C30" s="113" t="s">
        <v>172</v>
      </c>
      <c r="D30" s="113" t="s">
        <v>64</v>
      </c>
      <c r="E30" s="113" t="s">
        <v>65</v>
      </c>
      <c r="F30" s="113" t="s">
        <v>189</v>
      </c>
      <c r="G30" s="113" t="s">
        <v>190</v>
      </c>
      <c r="H30" s="22">
        <v>10000</v>
      </c>
      <c r="I30" s="22">
        <v>10000</v>
      </c>
      <c r="J30" s="22">
        <v>2500</v>
      </c>
      <c r="K30" s="22"/>
      <c r="L30" s="22">
        <v>7500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5" customHeight="1" spans="1:23">
      <c r="A31" s="120" t="s">
        <v>46</v>
      </c>
      <c r="B31" s="114" t="s">
        <v>171</v>
      </c>
      <c r="C31" s="113" t="s">
        <v>172</v>
      </c>
      <c r="D31" s="113" t="s">
        <v>64</v>
      </c>
      <c r="E31" s="113" t="s">
        <v>65</v>
      </c>
      <c r="F31" s="113" t="s">
        <v>191</v>
      </c>
      <c r="G31" s="113" t="s">
        <v>192</v>
      </c>
      <c r="H31" s="22">
        <v>15000</v>
      </c>
      <c r="I31" s="22">
        <v>15000</v>
      </c>
      <c r="J31" s="22">
        <v>3750</v>
      </c>
      <c r="K31" s="22"/>
      <c r="L31" s="22">
        <v>11250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5" customHeight="1" spans="1:23">
      <c r="A32" s="120" t="s">
        <v>46</v>
      </c>
      <c r="B32" s="114" t="s">
        <v>171</v>
      </c>
      <c r="C32" s="113" t="s">
        <v>172</v>
      </c>
      <c r="D32" s="113" t="s">
        <v>64</v>
      </c>
      <c r="E32" s="113" t="s">
        <v>65</v>
      </c>
      <c r="F32" s="113" t="s">
        <v>193</v>
      </c>
      <c r="G32" s="113" t="s">
        <v>194</v>
      </c>
      <c r="H32" s="22">
        <v>75474.32</v>
      </c>
      <c r="I32" s="22">
        <v>75474.32</v>
      </c>
      <c r="J32" s="22">
        <v>18868.58</v>
      </c>
      <c r="K32" s="22"/>
      <c r="L32" s="22">
        <v>56605.74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5" customHeight="1" spans="1:23">
      <c r="A33" s="120" t="s">
        <v>46</v>
      </c>
      <c r="B33" s="114" t="s">
        <v>171</v>
      </c>
      <c r="C33" s="113" t="s">
        <v>172</v>
      </c>
      <c r="D33" s="113" t="s">
        <v>64</v>
      </c>
      <c r="E33" s="113" t="s">
        <v>65</v>
      </c>
      <c r="F33" s="113" t="s">
        <v>195</v>
      </c>
      <c r="G33" s="113" t="s">
        <v>196</v>
      </c>
      <c r="H33" s="22">
        <v>15100</v>
      </c>
      <c r="I33" s="22">
        <v>15100</v>
      </c>
      <c r="J33" s="22">
        <v>3775</v>
      </c>
      <c r="K33" s="22"/>
      <c r="L33" s="22">
        <v>11325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5" customHeight="1" spans="1:23">
      <c r="A34" s="120" t="s">
        <v>46</v>
      </c>
      <c r="B34" s="114" t="s">
        <v>171</v>
      </c>
      <c r="C34" s="113" t="s">
        <v>172</v>
      </c>
      <c r="D34" s="113" t="s">
        <v>70</v>
      </c>
      <c r="E34" s="113" t="s">
        <v>71</v>
      </c>
      <c r="F34" s="113" t="s">
        <v>195</v>
      </c>
      <c r="G34" s="113" t="s">
        <v>196</v>
      </c>
      <c r="H34" s="22">
        <v>15660</v>
      </c>
      <c r="I34" s="22">
        <v>15660</v>
      </c>
      <c r="J34" s="22">
        <v>3915</v>
      </c>
      <c r="K34" s="22"/>
      <c r="L34" s="22">
        <v>11745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18.75" customHeight="1" spans="1:23">
      <c r="A35" s="29" t="s">
        <v>93</v>
      </c>
      <c r="B35" s="30"/>
      <c r="C35" s="30"/>
      <c r="D35" s="30"/>
      <c r="E35" s="30"/>
      <c r="F35" s="30"/>
      <c r="G35" s="31"/>
      <c r="H35" s="22">
        <v>5698660.17</v>
      </c>
      <c r="I35" s="22">
        <v>5698660.17</v>
      </c>
      <c r="J35" s="22">
        <v>1417873.31</v>
      </c>
      <c r="K35" s="22"/>
      <c r="L35" s="22">
        <v>4280786.86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topLeftCell="I4" workbookViewId="0">
      <selection activeCell="F26" sqref="F26"/>
    </sheetView>
  </sheetViews>
  <sheetFormatPr defaultColWidth="9.14166666666667" defaultRowHeight="14.25" customHeight="1"/>
  <cols>
    <col min="1" max="1" width="14.575" customWidth="1"/>
    <col min="2" max="2" width="21" customWidth="1"/>
    <col min="3" max="3" width="31.2833333333333" customWidth="1"/>
    <col min="4" max="4" width="23.85" customWidth="1"/>
    <col min="5" max="5" width="15.575" customWidth="1"/>
    <col min="6" max="6" width="19.7083333333333" customWidth="1"/>
    <col min="7" max="7" width="14.85" customWidth="1"/>
    <col min="8" max="8" width="19.7083333333333" customWidth="1"/>
    <col min="9" max="16" width="14.1416666666667" customWidth="1"/>
    <col min="17" max="17" width="13.575" customWidth="1"/>
    <col min="18" max="23" width="15.1416666666667" customWidth="1"/>
  </cols>
  <sheetData>
    <row r="1" ht="13.5" customHeight="1" spans="5:23">
      <c r="E1" s="1"/>
      <c r="F1" s="1"/>
      <c r="G1" s="1"/>
      <c r="H1" s="1"/>
      <c r="U1" s="118"/>
      <c r="W1" s="52" t="s">
        <v>197</v>
      </c>
    </row>
    <row r="2" ht="27.75" customHeight="1" spans="1:23">
      <c r="A2" s="26" t="s">
        <v>198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"单位名称："&amp;"云南省科学技术厅机关服务中心"</f>
        <v>单位名称：云南省科学技术厅机关服务中心</v>
      </c>
      <c r="B3" s="112" t="str">
        <f t="shared" si="0"/>
        <v>单位名称：云南省科学技术厅机关服务中心</v>
      </c>
      <c r="C3" s="112"/>
      <c r="D3" s="112"/>
      <c r="E3" s="112"/>
      <c r="F3" s="112"/>
      <c r="G3" s="112"/>
      <c r="H3" s="112"/>
      <c r="I3" s="112"/>
      <c r="J3" s="6"/>
      <c r="K3" s="6"/>
      <c r="L3" s="6"/>
      <c r="M3" s="6"/>
      <c r="N3" s="6"/>
      <c r="O3" s="6"/>
      <c r="P3" s="6"/>
      <c r="Q3" s="6"/>
      <c r="U3" s="118"/>
      <c r="W3" s="108" t="s">
        <v>118</v>
      </c>
    </row>
    <row r="4" ht="21.75" customHeight="1" spans="1:23">
      <c r="A4" s="8" t="s">
        <v>199</v>
      </c>
      <c r="B4" s="8" t="s">
        <v>128</v>
      </c>
      <c r="C4" s="8" t="s">
        <v>129</v>
      </c>
      <c r="D4" s="8" t="s">
        <v>200</v>
      </c>
      <c r="E4" s="9" t="s">
        <v>130</v>
      </c>
      <c r="F4" s="9" t="s">
        <v>131</v>
      </c>
      <c r="G4" s="9" t="s">
        <v>132</v>
      </c>
      <c r="H4" s="9" t="s">
        <v>133</v>
      </c>
      <c r="I4" s="58" t="s">
        <v>31</v>
      </c>
      <c r="J4" s="58" t="s">
        <v>201</v>
      </c>
      <c r="K4" s="58"/>
      <c r="L4" s="58"/>
      <c r="M4" s="58"/>
      <c r="N4" s="115" t="s">
        <v>135</v>
      </c>
      <c r="O4" s="115"/>
      <c r="P4" s="11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8"/>
      <c r="J5" s="44" t="s">
        <v>34</v>
      </c>
      <c r="K5" s="44"/>
      <c r="L5" s="44" t="s">
        <v>35</v>
      </c>
      <c r="M5" s="44" t="s">
        <v>36</v>
      </c>
      <c r="N5" s="116" t="s">
        <v>34</v>
      </c>
      <c r="O5" s="116" t="s">
        <v>35</v>
      </c>
      <c r="P5" s="116" t="s">
        <v>36</v>
      </c>
      <c r="Q5" s="14"/>
      <c r="R5" s="9" t="s">
        <v>33</v>
      </c>
      <c r="S5" s="9" t="s">
        <v>44</v>
      </c>
      <c r="T5" s="9" t="s">
        <v>141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8"/>
      <c r="J6" s="44" t="s">
        <v>33</v>
      </c>
      <c r="K6" s="44" t="s">
        <v>202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113"/>
      <c r="B8" s="114"/>
      <c r="C8" s="113" t="s">
        <v>203</v>
      </c>
      <c r="D8" s="113"/>
      <c r="E8" s="113"/>
      <c r="F8" s="113"/>
      <c r="G8" s="113"/>
      <c r="H8" s="113"/>
      <c r="I8" s="117">
        <v>3300000</v>
      </c>
      <c r="J8" s="117"/>
      <c r="K8" s="117"/>
      <c r="L8" s="117"/>
      <c r="M8" s="117"/>
      <c r="N8" s="117"/>
      <c r="O8" s="117"/>
      <c r="P8" s="117"/>
      <c r="Q8" s="117"/>
      <c r="R8" s="117">
        <v>3300000</v>
      </c>
      <c r="S8" s="117"/>
      <c r="T8" s="117"/>
      <c r="U8" s="83"/>
      <c r="V8" s="117"/>
      <c r="W8" s="117">
        <v>3300000</v>
      </c>
    </row>
    <row r="9" ht="33" customHeight="1" spans="1:23">
      <c r="A9" s="113" t="s">
        <v>204</v>
      </c>
      <c r="B9" s="114" t="s">
        <v>205</v>
      </c>
      <c r="C9" s="113" t="s">
        <v>203</v>
      </c>
      <c r="D9" s="113" t="s">
        <v>46</v>
      </c>
      <c r="E9" s="113" t="s">
        <v>64</v>
      </c>
      <c r="F9" s="113" t="s">
        <v>65</v>
      </c>
      <c r="G9" s="113" t="s">
        <v>173</v>
      </c>
      <c r="H9" s="113" t="s">
        <v>174</v>
      </c>
      <c r="I9" s="117">
        <v>60000</v>
      </c>
      <c r="J9" s="117"/>
      <c r="K9" s="117"/>
      <c r="L9" s="117"/>
      <c r="M9" s="117"/>
      <c r="N9" s="117"/>
      <c r="O9" s="117"/>
      <c r="P9" s="117"/>
      <c r="Q9" s="117"/>
      <c r="R9" s="117">
        <v>60000</v>
      </c>
      <c r="S9" s="117"/>
      <c r="T9" s="117"/>
      <c r="U9" s="83"/>
      <c r="V9" s="117"/>
      <c r="W9" s="117">
        <v>60000</v>
      </c>
    </row>
    <row r="10" ht="33" customHeight="1" spans="1:23">
      <c r="A10" s="113" t="s">
        <v>204</v>
      </c>
      <c r="B10" s="114" t="s">
        <v>205</v>
      </c>
      <c r="C10" s="113" t="s">
        <v>203</v>
      </c>
      <c r="D10" s="113" t="s">
        <v>46</v>
      </c>
      <c r="E10" s="113" t="s">
        <v>64</v>
      </c>
      <c r="F10" s="113" t="s">
        <v>65</v>
      </c>
      <c r="G10" s="113" t="s">
        <v>206</v>
      </c>
      <c r="H10" s="113" t="s">
        <v>207</v>
      </c>
      <c r="I10" s="117">
        <v>3000</v>
      </c>
      <c r="J10" s="117"/>
      <c r="K10" s="117"/>
      <c r="L10" s="117"/>
      <c r="M10" s="117"/>
      <c r="N10" s="117"/>
      <c r="O10" s="117"/>
      <c r="P10" s="117"/>
      <c r="Q10" s="117"/>
      <c r="R10" s="117">
        <v>3000</v>
      </c>
      <c r="S10" s="117"/>
      <c r="T10" s="117"/>
      <c r="U10" s="83"/>
      <c r="V10" s="117"/>
      <c r="W10" s="117">
        <v>3000</v>
      </c>
    </row>
    <row r="11" ht="33" customHeight="1" spans="1:23">
      <c r="A11" s="113" t="s">
        <v>204</v>
      </c>
      <c r="B11" s="114" t="s">
        <v>205</v>
      </c>
      <c r="C11" s="113" t="s">
        <v>203</v>
      </c>
      <c r="D11" s="113" t="s">
        <v>46</v>
      </c>
      <c r="E11" s="113" t="s">
        <v>64</v>
      </c>
      <c r="F11" s="113" t="s">
        <v>65</v>
      </c>
      <c r="G11" s="113" t="s">
        <v>177</v>
      </c>
      <c r="H11" s="113" t="s">
        <v>178</v>
      </c>
      <c r="I11" s="117">
        <v>10000</v>
      </c>
      <c r="J11" s="117"/>
      <c r="K11" s="117"/>
      <c r="L11" s="117"/>
      <c r="M11" s="117"/>
      <c r="N11" s="117"/>
      <c r="O11" s="117"/>
      <c r="P11" s="117"/>
      <c r="Q11" s="117"/>
      <c r="R11" s="117">
        <v>10000</v>
      </c>
      <c r="S11" s="117"/>
      <c r="T11" s="117"/>
      <c r="U11" s="83"/>
      <c r="V11" s="117"/>
      <c r="W11" s="117">
        <v>10000</v>
      </c>
    </row>
    <row r="12" ht="33" customHeight="1" spans="1:23">
      <c r="A12" s="113" t="s">
        <v>204</v>
      </c>
      <c r="B12" s="114" t="s">
        <v>205</v>
      </c>
      <c r="C12" s="113" t="s">
        <v>203</v>
      </c>
      <c r="D12" s="113" t="s">
        <v>46</v>
      </c>
      <c r="E12" s="113" t="s">
        <v>64</v>
      </c>
      <c r="F12" s="113" t="s">
        <v>65</v>
      </c>
      <c r="G12" s="113" t="s">
        <v>183</v>
      </c>
      <c r="H12" s="113" t="s">
        <v>184</v>
      </c>
      <c r="I12" s="117">
        <v>2880000</v>
      </c>
      <c r="J12" s="117"/>
      <c r="K12" s="117"/>
      <c r="L12" s="117"/>
      <c r="M12" s="117"/>
      <c r="N12" s="117"/>
      <c r="O12" s="117"/>
      <c r="P12" s="117"/>
      <c r="Q12" s="117"/>
      <c r="R12" s="117">
        <v>2880000</v>
      </c>
      <c r="S12" s="117"/>
      <c r="T12" s="117"/>
      <c r="U12" s="83"/>
      <c r="V12" s="117"/>
      <c r="W12" s="117">
        <v>2880000</v>
      </c>
    </row>
    <row r="13" ht="33" customHeight="1" spans="1:23">
      <c r="A13" s="113" t="s">
        <v>204</v>
      </c>
      <c r="B13" s="114" t="s">
        <v>205</v>
      </c>
      <c r="C13" s="113" t="s">
        <v>203</v>
      </c>
      <c r="D13" s="113" t="s">
        <v>46</v>
      </c>
      <c r="E13" s="113" t="s">
        <v>64</v>
      </c>
      <c r="F13" s="113" t="s">
        <v>65</v>
      </c>
      <c r="G13" s="113" t="s">
        <v>187</v>
      </c>
      <c r="H13" s="113" t="s">
        <v>188</v>
      </c>
      <c r="I13" s="117">
        <v>220000</v>
      </c>
      <c r="J13" s="117"/>
      <c r="K13" s="117"/>
      <c r="L13" s="117"/>
      <c r="M13" s="117"/>
      <c r="N13" s="117"/>
      <c r="O13" s="117"/>
      <c r="P13" s="117"/>
      <c r="Q13" s="117"/>
      <c r="R13" s="117">
        <v>220000</v>
      </c>
      <c r="S13" s="117"/>
      <c r="T13" s="117"/>
      <c r="U13" s="83"/>
      <c r="V13" s="117"/>
      <c r="W13" s="117">
        <v>220000</v>
      </c>
    </row>
    <row r="14" ht="33" customHeight="1" spans="1:23">
      <c r="A14" s="113" t="s">
        <v>204</v>
      </c>
      <c r="B14" s="114" t="s">
        <v>205</v>
      </c>
      <c r="C14" s="113" t="s">
        <v>203</v>
      </c>
      <c r="D14" s="113" t="s">
        <v>46</v>
      </c>
      <c r="E14" s="113" t="s">
        <v>64</v>
      </c>
      <c r="F14" s="113" t="s">
        <v>65</v>
      </c>
      <c r="G14" s="113" t="s">
        <v>208</v>
      </c>
      <c r="H14" s="113" t="s">
        <v>209</v>
      </c>
      <c r="I14" s="117">
        <v>10000</v>
      </c>
      <c r="J14" s="117"/>
      <c r="K14" s="117"/>
      <c r="L14" s="117"/>
      <c r="M14" s="117"/>
      <c r="N14" s="117"/>
      <c r="O14" s="117"/>
      <c r="P14" s="117"/>
      <c r="Q14" s="117"/>
      <c r="R14" s="117">
        <v>10000</v>
      </c>
      <c r="S14" s="117"/>
      <c r="T14" s="117"/>
      <c r="U14" s="83"/>
      <c r="V14" s="117"/>
      <c r="W14" s="117">
        <v>10000</v>
      </c>
    </row>
    <row r="15" ht="33" customHeight="1" spans="1:23">
      <c r="A15" s="113" t="s">
        <v>204</v>
      </c>
      <c r="B15" s="114" t="s">
        <v>205</v>
      </c>
      <c r="C15" s="113" t="s">
        <v>203</v>
      </c>
      <c r="D15" s="113" t="s">
        <v>46</v>
      </c>
      <c r="E15" s="113" t="s">
        <v>64</v>
      </c>
      <c r="F15" s="113" t="s">
        <v>65</v>
      </c>
      <c r="G15" s="113" t="s">
        <v>191</v>
      </c>
      <c r="H15" s="113" t="s">
        <v>192</v>
      </c>
      <c r="I15" s="117">
        <v>42800</v>
      </c>
      <c r="J15" s="117"/>
      <c r="K15" s="117"/>
      <c r="L15" s="117"/>
      <c r="M15" s="117"/>
      <c r="N15" s="117"/>
      <c r="O15" s="117"/>
      <c r="P15" s="117"/>
      <c r="Q15" s="117"/>
      <c r="R15" s="117">
        <v>42800</v>
      </c>
      <c r="S15" s="117"/>
      <c r="T15" s="117"/>
      <c r="U15" s="83"/>
      <c r="V15" s="117"/>
      <c r="W15" s="117">
        <v>42800</v>
      </c>
    </row>
    <row r="16" ht="33" customHeight="1" spans="1:23">
      <c r="A16" s="113" t="s">
        <v>204</v>
      </c>
      <c r="B16" s="114" t="s">
        <v>205</v>
      </c>
      <c r="C16" s="113" t="s">
        <v>203</v>
      </c>
      <c r="D16" s="113" t="s">
        <v>46</v>
      </c>
      <c r="E16" s="113" t="s">
        <v>64</v>
      </c>
      <c r="F16" s="113" t="s">
        <v>65</v>
      </c>
      <c r="G16" s="113" t="s">
        <v>195</v>
      </c>
      <c r="H16" s="113" t="s">
        <v>196</v>
      </c>
      <c r="I16" s="117">
        <v>74200</v>
      </c>
      <c r="J16" s="117"/>
      <c r="K16" s="117"/>
      <c r="L16" s="117"/>
      <c r="M16" s="117"/>
      <c r="N16" s="117"/>
      <c r="O16" s="117"/>
      <c r="P16" s="117"/>
      <c r="Q16" s="117"/>
      <c r="R16" s="117">
        <v>74200</v>
      </c>
      <c r="S16" s="117"/>
      <c r="T16" s="117"/>
      <c r="U16" s="83"/>
      <c r="V16" s="117"/>
      <c r="W16" s="117">
        <v>74200</v>
      </c>
    </row>
    <row r="17" ht="33" customHeight="1" spans="1:23">
      <c r="A17" s="113"/>
      <c r="B17" s="113"/>
      <c r="C17" s="113" t="s">
        <v>210</v>
      </c>
      <c r="D17" s="113"/>
      <c r="E17" s="113"/>
      <c r="F17" s="113"/>
      <c r="G17" s="113"/>
      <c r="H17" s="113"/>
      <c r="I17" s="117">
        <v>1180000</v>
      </c>
      <c r="J17" s="117"/>
      <c r="K17" s="117"/>
      <c r="L17" s="117"/>
      <c r="M17" s="117"/>
      <c r="N17" s="117">
        <v>1180000</v>
      </c>
      <c r="O17" s="117"/>
      <c r="P17" s="117"/>
      <c r="Q17" s="117"/>
      <c r="R17" s="117"/>
      <c r="S17" s="117"/>
      <c r="T17" s="117"/>
      <c r="U17" s="83"/>
      <c r="V17" s="117"/>
      <c r="W17" s="117"/>
    </row>
    <row r="18" ht="33" customHeight="1" spans="1:23">
      <c r="A18" s="113" t="s">
        <v>204</v>
      </c>
      <c r="B18" s="114" t="s">
        <v>211</v>
      </c>
      <c r="C18" s="113" t="s">
        <v>210</v>
      </c>
      <c r="D18" s="113" t="s">
        <v>46</v>
      </c>
      <c r="E18" s="113" t="s">
        <v>64</v>
      </c>
      <c r="F18" s="113" t="s">
        <v>65</v>
      </c>
      <c r="G18" s="113" t="s">
        <v>187</v>
      </c>
      <c r="H18" s="113" t="s">
        <v>188</v>
      </c>
      <c r="I18" s="117">
        <v>300000</v>
      </c>
      <c r="J18" s="117"/>
      <c r="K18" s="117"/>
      <c r="L18" s="117"/>
      <c r="M18" s="117"/>
      <c r="N18" s="117">
        <v>300000</v>
      </c>
      <c r="O18" s="117"/>
      <c r="P18" s="117"/>
      <c r="Q18" s="117"/>
      <c r="R18" s="117"/>
      <c r="S18" s="117"/>
      <c r="T18" s="117"/>
      <c r="U18" s="83"/>
      <c r="V18" s="117"/>
      <c r="W18" s="117"/>
    </row>
    <row r="19" ht="33" customHeight="1" spans="1:23">
      <c r="A19" s="113" t="s">
        <v>204</v>
      </c>
      <c r="B19" s="114" t="s">
        <v>211</v>
      </c>
      <c r="C19" s="113" t="s">
        <v>210</v>
      </c>
      <c r="D19" s="113" t="s">
        <v>46</v>
      </c>
      <c r="E19" s="113" t="s">
        <v>64</v>
      </c>
      <c r="F19" s="113" t="s">
        <v>65</v>
      </c>
      <c r="G19" s="113" t="s">
        <v>212</v>
      </c>
      <c r="H19" s="113" t="s">
        <v>213</v>
      </c>
      <c r="I19" s="117">
        <v>880000</v>
      </c>
      <c r="J19" s="117"/>
      <c r="K19" s="117"/>
      <c r="L19" s="117"/>
      <c r="M19" s="117"/>
      <c r="N19" s="117">
        <v>880000</v>
      </c>
      <c r="O19" s="117"/>
      <c r="P19" s="117"/>
      <c r="Q19" s="117"/>
      <c r="R19" s="117"/>
      <c r="S19" s="117"/>
      <c r="T19" s="117"/>
      <c r="U19" s="83"/>
      <c r="V19" s="117"/>
      <c r="W19" s="117"/>
    </row>
    <row r="20" ht="33" customHeight="1" spans="1:23">
      <c r="A20" s="113"/>
      <c r="B20" s="113"/>
      <c r="C20" s="113" t="s">
        <v>214</v>
      </c>
      <c r="D20" s="113"/>
      <c r="E20" s="113"/>
      <c r="F20" s="113"/>
      <c r="G20" s="113"/>
      <c r="H20" s="113"/>
      <c r="I20" s="117">
        <v>43500</v>
      </c>
      <c r="J20" s="117">
        <v>43500</v>
      </c>
      <c r="K20" s="117">
        <v>43500</v>
      </c>
      <c r="L20" s="117"/>
      <c r="M20" s="117"/>
      <c r="N20" s="117"/>
      <c r="O20" s="117"/>
      <c r="P20" s="117"/>
      <c r="Q20" s="117"/>
      <c r="R20" s="117"/>
      <c r="S20" s="117"/>
      <c r="T20" s="117"/>
      <c r="U20" s="83"/>
      <c r="V20" s="117"/>
      <c r="W20" s="117"/>
    </row>
    <row r="21" ht="33" customHeight="1" spans="1:23">
      <c r="A21" s="113" t="s">
        <v>215</v>
      </c>
      <c r="B21" s="114" t="s">
        <v>216</v>
      </c>
      <c r="C21" s="113" t="s">
        <v>214</v>
      </c>
      <c r="D21" s="113" t="s">
        <v>46</v>
      </c>
      <c r="E21" s="113" t="s">
        <v>64</v>
      </c>
      <c r="F21" s="113" t="s">
        <v>65</v>
      </c>
      <c r="G21" s="113" t="s">
        <v>187</v>
      </c>
      <c r="H21" s="113" t="s">
        <v>188</v>
      </c>
      <c r="I21" s="117">
        <v>5000</v>
      </c>
      <c r="J21" s="117">
        <v>5000</v>
      </c>
      <c r="K21" s="117">
        <v>5000</v>
      </c>
      <c r="L21" s="117"/>
      <c r="M21" s="117"/>
      <c r="N21" s="117"/>
      <c r="O21" s="117"/>
      <c r="P21" s="117"/>
      <c r="Q21" s="117"/>
      <c r="R21" s="117"/>
      <c r="S21" s="117"/>
      <c r="T21" s="117"/>
      <c r="U21" s="83"/>
      <c r="V21" s="117"/>
      <c r="W21" s="117"/>
    </row>
    <row r="22" ht="33" customHeight="1" spans="1:23">
      <c r="A22" s="113" t="s">
        <v>215</v>
      </c>
      <c r="B22" s="114" t="s">
        <v>216</v>
      </c>
      <c r="C22" s="113" t="s">
        <v>214</v>
      </c>
      <c r="D22" s="113" t="s">
        <v>46</v>
      </c>
      <c r="E22" s="113" t="s">
        <v>64</v>
      </c>
      <c r="F22" s="113" t="s">
        <v>65</v>
      </c>
      <c r="G22" s="113" t="s">
        <v>191</v>
      </c>
      <c r="H22" s="113" t="s">
        <v>192</v>
      </c>
      <c r="I22" s="117">
        <v>38500</v>
      </c>
      <c r="J22" s="117">
        <v>38500</v>
      </c>
      <c r="K22" s="117">
        <v>38500</v>
      </c>
      <c r="L22" s="117"/>
      <c r="M22" s="117"/>
      <c r="N22" s="117"/>
      <c r="O22" s="117"/>
      <c r="P22" s="117"/>
      <c r="Q22" s="117"/>
      <c r="R22" s="117"/>
      <c r="S22" s="117"/>
      <c r="T22" s="117"/>
      <c r="U22" s="83"/>
      <c r="V22" s="117"/>
      <c r="W22" s="117"/>
    </row>
    <row r="23" ht="18.75" customHeight="1" spans="1:23">
      <c r="A23" s="29" t="s">
        <v>93</v>
      </c>
      <c r="B23" s="30"/>
      <c r="C23" s="30"/>
      <c r="D23" s="30"/>
      <c r="E23" s="30"/>
      <c r="F23" s="30"/>
      <c r="G23" s="30"/>
      <c r="H23" s="31"/>
      <c r="I23" s="117">
        <v>4523500</v>
      </c>
      <c r="J23" s="117">
        <v>43500</v>
      </c>
      <c r="K23" s="117">
        <v>43500</v>
      </c>
      <c r="L23" s="117"/>
      <c r="M23" s="117"/>
      <c r="N23" s="117">
        <v>1180000</v>
      </c>
      <c r="O23" s="117"/>
      <c r="P23" s="117"/>
      <c r="Q23" s="117"/>
      <c r="R23" s="117">
        <v>3300000</v>
      </c>
      <c r="S23" s="117"/>
      <c r="T23" s="117"/>
      <c r="U23" s="83"/>
      <c r="V23" s="117"/>
      <c r="W23" s="117">
        <v>3300000</v>
      </c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G17" sqref="G1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416666666667" customWidth="1"/>
    <col min="4" max="4" width="21" customWidth="1"/>
    <col min="5" max="5" width="23.575" customWidth="1"/>
    <col min="6" max="6" width="11.2833333333333" customWidth="1"/>
    <col min="7" max="7" width="10.2833333333333" customWidth="1"/>
    <col min="8" max="8" width="9.28333333333333" customWidth="1"/>
    <col min="9" max="9" width="13.425" customWidth="1"/>
    <col min="10" max="10" width="44.575" customWidth="1"/>
  </cols>
  <sheetData>
    <row r="1" customHeight="1" spans="10:10">
      <c r="J1" s="51" t="s">
        <v>217</v>
      </c>
    </row>
    <row r="2" ht="28.5" customHeight="1" spans="1:10">
      <c r="A2" s="42" t="s">
        <v>218</v>
      </c>
      <c r="B2" s="26"/>
      <c r="C2" s="26"/>
      <c r="D2" s="26"/>
      <c r="E2" s="26"/>
      <c r="F2" s="43"/>
      <c r="G2" s="26"/>
      <c r="H2" s="43"/>
      <c r="I2" s="43"/>
      <c r="J2" s="26"/>
    </row>
    <row r="3" ht="15" customHeight="1" spans="1:1">
      <c r="A3" s="4" t="str">
        <f>"单位名称："&amp;"云南省科学技术厅机关服务中心"</f>
        <v>单位名称：云南省科学技术厅机关服务中心</v>
      </c>
    </row>
    <row r="4" ht="14.25" customHeight="1" spans="1:10">
      <c r="A4" s="44" t="s">
        <v>219</v>
      </c>
      <c r="B4" s="44" t="s">
        <v>220</v>
      </c>
      <c r="C4" s="44" t="s">
        <v>221</v>
      </c>
      <c r="D4" s="44" t="s">
        <v>222</v>
      </c>
      <c r="E4" s="44" t="s">
        <v>223</v>
      </c>
      <c r="F4" s="45" t="s">
        <v>224</v>
      </c>
      <c r="G4" s="44" t="s">
        <v>225</v>
      </c>
      <c r="H4" s="45" t="s">
        <v>226</v>
      </c>
      <c r="I4" s="45" t="s">
        <v>227</v>
      </c>
      <c r="J4" s="44" t="s">
        <v>228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48" customHeight="1" spans="1:10">
      <c r="A7" s="111" t="s">
        <v>214</v>
      </c>
      <c r="B7" s="50" t="s">
        <v>229</v>
      </c>
      <c r="C7" s="50" t="s">
        <v>230</v>
      </c>
      <c r="D7" s="50" t="s">
        <v>231</v>
      </c>
      <c r="E7" s="46" t="s">
        <v>232</v>
      </c>
      <c r="F7" s="50" t="s">
        <v>233</v>
      </c>
      <c r="G7" s="46" t="s">
        <v>234</v>
      </c>
      <c r="H7" s="50" t="s">
        <v>235</v>
      </c>
      <c r="I7" s="50" t="s">
        <v>236</v>
      </c>
      <c r="J7" s="46" t="s">
        <v>237</v>
      </c>
    </row>
    <row r="8" ht="50.25" customHeight="1" spans="1:10">
      <c r="A8" s="111" t="s">
        <v>214</v>
      </c>
      <c r="B8" s="50" t="s">
        <v>229</v>
      </c>
      <c r="C8" s="50" t="s">
        <v>238</v>
      </c>
      <c r="D8" s="50" t="s">
        <v>239</v>
      </c>
      <c r="E8" s="46" t="s">
        <v>240</v>
      </c>
      <c r="F8" s="50" t="s">
        <v>233</v>
      </c>
      <c r="G8" s="46" t="s">
        <v>241</v>
      </c>
      <c r="H8" s="50" t="s">
        <v>242</v>
      </c>
      <c r="I8" s="50" t="s">
        <v>243</v>
      </c>
      <c r="J8" s="46" t="s">
        <v>244</v>
      </c>
    </row>
    <row r="9" ht="45.75" customHeight="1" spans="1:10">
      <c r="A9" s="111" t="s">
        <v>214</v>
      </c>
      <c r="B9" s="50" t="s">
        <v>229</v>
      </c>
      <c r="C9" s="50" t="s">
        <v>238</v>
      </c>
      <c r="D9" s="50" t="s">
        <v>245</v>
      </c>
      <c r="E9" s="46" t="s">
        <v>246</v>
      </c>
      <c r="F9" s="50" t="s">
        <v>233</v>
      </c>
      <c r="G9" s="46" t="s">
        <v>247</v>
      </c>
      <c r="H9" s="50" t="s">
        <v>248</v>
      </c>
      <c r="I9" s="50" t="s">
        <v>243</v>
      </c>
      <c r="J9" s="46" t="s">
        <v>249</v>
      </c>
    </row>
    <row r="10" ht="75.75" customHeight="1" spans="1:10">
      <c r="A10" s="111" t="s">
        <v>214</v>
      </c>
      <c r="B10" s="50" t="s">
        <v>229</v>
      </c>
      <c r="C10" s="50" t="s">
        <v>250</v>
      </c>
      <c r="D10" s="50" t="s">
        <v>251</v>
      </c>
      <c r="E10" s="46" t="s">
        <v>252</v>
      </c>
      <c r="F10" s="50" t="s">
        <v>253</v>
      </c>
      <c r="G10" s="46" t="s">
        <v>254</v>
      </c>
      <c r="H10" s="50" t="s">
        <v>255</v>
      </c>
      <c r="I10" s="50" t="s">
        <v>243</v>
      </c>
      <c r="J10" s="46" t="s">
        <v>256</v>
      </c>
    </row>
    <row r="11" ht="69" customHeight="1" spans="1:10">
      <c r="A11" s="111" t="s">
        <v>203</v>
      </c>
      <c r="B11" s="50" t="s">
        <v>257</v>
      </c>
      <c r="C11" s="50" t="s">
        <v>230</v>
      </c>
      <c r="D11" s="50" t="s">
        <v>258</v>
      </c>
      <c r="E11" s="46" t="s">
        <v>259</v>
      </c>
      <c r="F11" s="50" t="s">
        <v>253</v>
      </c>
      <c r="G11" s="46" t="s">
        <v>260</v>
      </c>
      <c r="H11" s="50" t="s">
        <v>261</v>
      </c>
      <c r="I11" s="50" t="s">
        <v>243</v>
      </c>
      <c r="J11" s="46" t="s">
        <v>262</v>
      </c>
    </row>
    <row r="12" ht="48" customHeight="1" spans="1:10">
      <c r="A12" s="111" t="s">
        <v>203</v>
      </c>
      <c r="B12" s="50" t="s">
        <v>257</v>
      </c>
      <c r="C12" s="50" t="s">
        <v>238</v>
      </c>
      <c r="D12" s="50" t="s">
        <v>239</v>
      </c>
      <c r="E12" s="46" t="s">
        <v>263</v>
      </c>
      <c r="F12" s="50" t="s">
        <v>233</v>
      </c>
      <c r="G12" s="46" t="s">
        <v>264</v>
      </c>
      <c r="H12" s="50" t="s">
        <v>265</v>
      </c>
      <c r="I12" s="50" t="s">
        <v>243</v>
      </c>
      <c r="J12" s="46" t="s">
        <v>266</v>
      </c>
    </row>
    <row r="13" ht="45.75" customHeight="1" spans="1:10">
      <c r="A13" s="111" t="s">
        <v>203</v>
      </c>
      <c r="B13" s="50" t="s">
        <v>257</v>
      </c>
      <c r="C13" s="50" t="s">
        <v>250</v>
      </c>
      <c r="D13" s="50" t="s">
        <v>251</v>
      </c>
      <c r="E13" s="46" t="s">
        <v>267</v>
      </c>
      <c r="F13" s="50" t="s">
        <v>253</v>
      </c>
      <c r="G13" s="46" t="s">
        <v>254</v>
      </c>
      <c r="H13" s="50" t="s">
        <v>265</v>
      </c>
      <c r="I13" s="50" t="s">
        <v>243</v>
      </c>
      <c r="J13" s="46" t="s">
        <v>268</v>
      </c>
    </row>
  </sheetData>
  <mergeCells count="6">
    <mergeCell ref="A2:J2"/>
    <mergeCell ref="A3:H3"/>
    <mergeCell ref="A7:A10"/>
    <mergeCell ref="A11:A13"/>
    <mergeCell ref="B7:B10"/>
    <mergeCell ref="B11:B1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2025-02-08T09:18:00Z</dcterms:created>
  <dcterms:modified xsi:type="dcterms:W3CDTF">2025-02-18T06:44:30Z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2052-10.1.0.7698</vt:lpwstr>
  </property>
  <property fmtid="{D5CDD505-2E9C-101B-9397-08002B2CF9AE}" pid="4" name="ICV">
    <vt:lpwstr>137104258AA948BE90988596C0FB84EB</vt:lpwstr>
  </property>
</Properties>
</file>