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30" firstSheet="4" activeTab="8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表06" sheetId="10" r:id="rId10"/>
    <sheet name="部门政府采购预算表07" sheetId="11" r:id="rId11"/>
    <sheet name="部门政府购买服务预算表08" sheetId="12" r:id="rId12"/>
    <sheet name="省对下转移支付预算表09-1" sheetId="13" r:id="rId13"/>
    <sheet name="省对下转移支付绩效目标表09-2" sheetId="14" r:id="rId14"/>
    <sheet name="新增资产配置表10" sheetId="15" r:id="rId15"/>
    <sheet name="中央转移支付补助项目支出预算表11" sheetId="16" r:id="rId16"/>
    <sheet name="部门项目支出中期规划预算表12" sheetId="17" r:id="rId17"/>
  </sheets>
  <calcPr calcId="144525"/>
</workbook>
</file>

<file path=xl/sharedStrings.xml><?xml version="1.0" encoding="utf-8"?>
<sst xmlns="http://schemas.openxmlformats.org/spreadsheetml/2006/main" count="381">
  <si>
    <t>预算01-1表</t>
  </si>
  <si>
    <t>2026年部门财务收支预算总表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</si>
  <si>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</si>
  <si>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</si>
  <si>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</si>
  <si>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</si>
  <si>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</si>
  <si>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</si>
  <si>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</si>
  <si>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</si>
  <si>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</si>
  <si>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</si>
  <si>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</si>
  <si>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</si>
  <si>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</si>
  <si>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</si>
  <si>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</si>
  <si>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</si>
  <si>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</si>
  <si>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</si>
  <si>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</si>
  <si>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</si>
  <si>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</si>
  <si>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</si>
  <si>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</si>
  <si>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</si>
  <si>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</si>
  <si>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</si>
  <si>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</si>
  <si>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</si>
  <si>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</si>
  <si>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</si>
  <si>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</si>
  <si>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</si>
  <si>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</si>
  <si>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</si>
  <si>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</si>
  <si>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</si>
  <si>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</si>
  <si>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</si>
  <si>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</si>
  <si>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</si>
  <si>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非财政拨款结余</t>
  </si>
  <si>
    <t>事业收入</t>
  </si>
  <si>
    <t>106010</t>
  </si>
  <si>
    <t>云南省科学技术厅机关服务中心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</si>
  <si>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</si>
  <si>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</si>
  <si>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</si>
  <si>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</si>
  <si>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</si>
  <si>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</si>
  <si>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</si>
  <si>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</si>
  <si>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</si>
  <si>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</si>
  <si>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</si>
  <si>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</si>
  <si>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</si>
  <si>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206</t>
  </si>
  <si>
    <t>科学技术支出</t>
  </si>
  <si>
    <t>20601</t>
  </si>
  <si>
    <t>科学技术管理事务</t>
  </si>
  <si>
    <t>2060103</t>
  </si>
  <si>
    <t>机关服务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</si>
  <si>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</si>
  <si>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</si>
  <si>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</si>
  <si>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</si>
  <si>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</si>
  <si>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</si>
  <si>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</si>
  <si>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</si>
  <si>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</si>
  <si>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</si>
  <si>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</si>
  <si>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</si>
  <si>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</si>
  <si>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</si>
  <si>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</si>
  <si>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</si>
  <si>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</si>
  <si>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</si>
  <si>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</si>
  <si>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</si>
  <si>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</si>
  <si>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</si>
  <si>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</si>
  <si>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</si>
  <si>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</si>
  <si>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</si>
  <si>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</si>
  <si>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</si>
  <si>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</si>
  <si>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</si>
  <si>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</si>
  <si>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</si>
  <si>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</si>
  <si>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</si>
  <si>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</si>
  <si>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</si>
  <si>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</si>
  <si>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</si>
  <si>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</si>
  <si>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</si>
  <si>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</si>
  <si>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</si>
  <si>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</si>
  <si>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</si>
  <si>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</si>
  <si>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</si>
  <si>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</si>
  <si>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</si>
  <si>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</si>
  <si>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</si>
  <si>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</si>
  <si>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</si>
  <si>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</si>
  <si>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</si>
  <si>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</si>
  <si>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</si>
  <si>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</si>
  <si>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</si>
  <si>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</si>
  <si>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</si>
  <si>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</si>
  <si>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</si>
  <si>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</si>
  <si>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</si>
  <si>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</si>
  <si>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</si>
  <si>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</si>
  <si>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</si>
  <si>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</si>
  <si>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</si>
  <si>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</si>
  <si>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</si>
  <si>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</si>
  <si>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</si>
  <si>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</si>
  <si>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</si>
  <si>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530000210000000025489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</si>
  <si>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</si>
  <si>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</si>
  <si>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</si>
  <si>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</si>
  <si>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</si>
  <si>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</si>
  <si>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</si>
  <si>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</si>
  <si>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</si>
  <si>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530000210000000025490</t>
  </si>
  <si>
    <t>社会保障缴费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</si>
  <si>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</si>
  <si>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</si>
  <si>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</si>
  <si>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</si>
  <si>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</si>
  <si>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</si>
  <si>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</si>
  <si>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</si>
  <si>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530000210000000025491</t>
  </si>
  <si>
    <t>30113</t>
  </si>
  <si>
    <t>530000210000000025493</t>
  </si>
  <si>
    <t>公车购置及运维费</t>
  </si>
  <si>
    <t>30231</t>
  </si>
  <si>
    <t>公务用车运行维护费</t>
  </si>
  <si>
    <t>530000210000000025494</t>
  </si>
  <si>
    <t>工会经费</t>
  </si>
  <si>
    <t>30228</t>
  </si>
  <si>
    <t>530000210000000025495</t>
  </si>
  <si>
    <t>一般公用经费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</si>
  <si>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</si>
  <si>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</si>
  <si>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</si>
  <si>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</si>
  <si>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</si>
  <si>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</si>
  <si>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</si>
  <si>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</si>
  <si>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</si>
  <si>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</si>
  <si>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</si>
  <si>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</si>
  <si>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</si>
  <si>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</si>
  <si>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</si>
  <si>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</si>
  <si>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</si>
  <si>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</si>
  <si>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30227</t>
  </si>
  <si>
    <t>委托业务费</t>
  </si>
  <si>
    <t>30299</t>
  </si>
  <si>
    <t>其他商品和服务支出</t>
  </si>
  <si>
    <t>31002</t>
  </si>
  <si>
    <t>办公设备购置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</si>
  <si>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</si>
  <si>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</si>
  <si>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</si>
  <si>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</si>
  <si>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</si>
  <si>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</si>
  <si>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2025年云南省科学技术厅机关服务中心机动经费</t>
  </si>
  <si>
    <t>其他运转类</t>
  </si>
  <si>
    <t>530000251100004736109</t>
  </si>
  <si>
    <t>省科技大楼公共区域运转资金</t>
  </si>
  <si>
    <t>530000251100003275353</t>
  </si>
  <si>
    <t>30204</t>
  </si>
  <si>
    <t>手续费</t>
  </si>
  <si>
    <t>30226</t>
  </si>
  <si>
    <t>劳务费</t>
  </si>
  <si>
    <t>31099</t>
  </si>
  <si>
    <t>其他资本性支出</t>
  </si>
  <si>
    <t>政务信息化运维服务项目补助资金</t>
  </si>
  <si>
    <t>专业信息系统运行维护费</t>
  </si>
  <si>
    <t>530000251100003236960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</si>
  <si>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</si>
  <si>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</si>
  <si>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</si>
  <si>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</si>
  <si>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</si>
  <si>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</si>
  <si>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</si>
  <si>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</si>
  <si>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</si>
  <si>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</si>
  <si>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</si>
  <si>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</si>
  <si>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确保单位OA系统安全稳定运行，有助于推动单位无纸化办公进程，进一步加强数据管理，优化业务流程，有效提升公文流转效率。</t>
  </si>
  <si>
    <t>产出指标</t>
  </si>
  <si>
    <t>质量指标</t>
  </si>
  <si>
    <t>信息数据安全</t>
  </si>
  <si>
    <t>=</t>
  </si>
  <si>
    <t>二级等保测评</t>
  </si>
  <si>
    <t>定性指标</t>
  </si>
  <si>
    <t>反映信息系统相关数据安全的保障情况。
按照网络安全等级保护相关要求，完成OA系统国产化适配改造，可以申请在政务云上部署运行。</t>
  </si>
  <si>
    <t>效益指标</t>
  </si>
  <si>
    <t>可持续影响</t>
  </si>
  <si>
    <t>系统全年正常运行时长</t>
  </si>
  <si>
    <t>&gt;=</t>
  </si>
  <si>
    <t>365</t>
  </si>
  <si>
    <t>天</t>
  </si>
  <si>
    <t>定量指标</t>
  </si>
  <si>
    <t>反映信息系统全年正常运行时间情况，确保单位OA系统正常运行。</t>
  </si>
  <si>
    <t>满意度指标</t>
  </si>
  <si>
    <t>服务对象满意度</t>
  </si>
  <si>
    <t>满意度</t>
  </si>
  <si>
    <t>90</t>
  </si>
  <si>
    <t>%</t>
  </si>
  <si>
    <t>反映使用对象对信息系统使用的满意度。
使用人员满意度=（对信息系统满意的使用人员/问卷调查人数）*100%
提高单位30余名终端使用用户满意度，提升客户使用意愿和使用忠诚度。</t>
  </si>
  <si>
    <t>省科技大楼公共区域运转资金主要用于2026年保障科技大楼保安服务、保洁服务、消防维保、电梯维保、日常维修维护等物业管理费用支出。</t>
  </si>
  <si>
    <t>数量指标</t>
  </si>
  <si>
    <t>物业管理面积</t>
  </si>
  <si>
    <t>16282</t>
  </si>
  <si>
    <t>平方米</t>
  </si>
  <si>
    <t>反映物业管理合同约定的服务区域、办公区域室内外（含绿化）面积之和。反映公用经费保障部门（单位）实际物业管理面积。物业管理的面积数包括工作人员办公室面积、单位负责管理的公共物业面积、电梯及办公设备等。</t>
  </si>
  <si>
    <t>年度设备故障率</t>
  </si>
  <si>
    <t>&lt;=</t>
  </si>
  <si>
    <t xml:space="preserve">反映设备故障发生的情况。
</t>
  </si>
  <si>
    <t>时效指标</t>
  </si>
  <si>
    <t>设备日常维护期限</t>
  </si>
  <si>
    <t>30</t>
  </si>
  <si>
    <t>反映设备日常维护间隔天数，</t>
  </si>
  <si>
    <t>零星修缮（维修）及时率</t>
  </si>
  <si>
    <t xml:space="preserve">反映零星修缮（维修）及时的情况。
</t>
  </si>
  <si>
    <t>社会效益</t>
  </si>
  <si>
    <t>物业服务运转程度</t>
  </si>
  <si>
    <t>正常运转</t>
  </si>
  <si>
    <t>反映部门（单位）绿化、安保、安防、保洁等物业服务正常运转情况。（实际运用时根据项目对物业的需求，主要通过整体评价的方式进行评价。）</t>
  </si>
  <si>
    <t>服务受益人员满意度</t>
  </si>
  <si>
    <t>反映部门（单位）人员对保安、保洁、餐饮、绿化养护等物业服务保障的满意程度。</t>
  </si>
  <si>
    <t>预算06表</t>
  </si>
  <si>
    <t>2026年政府性基金预算支出预算表</t>
  </si>
  <si>
    <t>政府性基金预算支出</t>
  </si>
  <si>
    <t>说明：本年度无政府性基金预算支出，此表为空表。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</si>
  <si>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</si>
  <si>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</si>
  <si>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</si>
  <si>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</si>
  <si>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</si>
  <si>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</si>
  <si>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</si>
  <si>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</si>
  <si>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</si>
  <si>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</si>
  <si>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</si>
  <si>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</si>
  <si>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公务车辆维修保养费用</t>
  </si>
  <si>
    <t>C23120301 车辆维修和保养服务</t>
  </si>
  <si>
    <t>年</t>
  </si>
  <si>
    <t>公务用车保险费用</t>
  </si>
  <si>
    <t>C1804010201 机动车保险服务</t>
  </si>
  <si>
    <t>打印机</t>
  </si>
  <si>
    <t>A02021003 A4黑白打印机</t>
  </si>
  <si>
    <t>台</t>
  </si>
  <si>
    <t>复印纸</t>
  </si>
  <si>
    <t>A05040101 复印纸</t>
  </si>
  <si>
    <t>箱</t>
  </si>
  <si>
    <t>台式计算机</t>
  </si>
  <si>
    <t>A02010105 台式计算机</t>
  </si>
  <si>
    <t>会议椅</t>
  </si>
  <si>
    <t>A05010303 会议椅</t>
  </si>
  <si>
    <t>把</t>
  </si>
  <si>
    <t>云南省科技厅物业管理服务</t>
  </si>
  <si>
    <t>C21040000 物业管理服务</t>
  </si>
  <si>
    <t>预算08表</t>
  </si>
  <si>
    <t>2026年部门政府购买服务预算表</t>
  </si>
  <si>
    <t>政府购买服务项目</t>
  </si>
  <si>
    <t>政府购买服务目录</t>
  </si>
  <si>
    <t>说明：本年度无政府购买服务预算，此表为空表。</t>
  </si>
  <si>
    <t>预算09-1表</t>
  </si>
  <si>
    <t>2026年省对下转移支付预算表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</si>
  <si>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</si>
  <si>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</si>
  <si>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</si>
  <si>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</si>
  <si>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</si>
  <si>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</si>
  <si>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</si>
  <si>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</si>
  <si>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</si>
  <si>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</si>
  <si>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</si>
  <si>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</si>
  <si>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</si>
  <si>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</si>
  <si>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</si>
  <si>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</si>
  <si>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</si>
  <si>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</si>
  <si>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</si>
  <si>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</si>
  <si>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</si>
  <si>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</si>
  <si>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未分配到地区数</t>
  </si>
  <si>
    <t>说明：本年度无省对下转移支付预算，此表为空表。</t>
  </si>
  <si>
    <t>预算09-2表</t>
  </si>
  <si>
    <t>2026年省对下转移支付绩效目标表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</si>
  <si>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</si>
  <si>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</si>
  <si>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</si>
  <si>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</si>
  <si>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</si>
  <si>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</si>
  <si>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</si>
  <si>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</si>
  <si>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</si>
  <si>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</si>
  <si>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</si>
  <si>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设备</t>
  </si>
  <si>
    <t>A02061801 电冰箱</t>
  </si>
  <si>
    <t>电冰箱</t>
  </si>
  <si>
    <t>A02091299 其他音频设备</t>
  </si>
  <si>
    <t>音频设备</t>
  </si>
  <si>
    <t>套</t>
  </si>
  <si>
    <t>家具和用品</t>
  </si>
  <si>
    <t>A05020101 厨房操作台</t>
  </si>
  <si>
    <t>厨房操作台</t>
  </si>
  <si>
    <t>个</t>
  </si>
  <si>
    <t>A05020102 炊事机械</t>
  </si>
  <si>
    <t>12盘蒸饭车</t>
  </si>
  <si>
    <t>电磁炉</t>
  </si>
  <si>
    <t>防爆高压锅</t>
  </si>
  <si>
    <t>烧水器</t>
  </si>
  <si>
    <t>消毒柜</t>
  </si>
  <si>
    <t>蒸锅</t>
  </si>
  <si>
    <t>煮面炉</t>
  </si>
  <si>
    <t>注：涉及土地使用权、房屋、公务用车购置，按照现行相关管理制度规定报批，以职能部门审批意见为准。</t>
  </si>
  <si>
    <t>预算11表</t>
  </si>
  <si>
    <t>2026年中央转移支付补助项目支出预算表</t>
  </si>
  <si>
    <t>上级补助</t>
  </si>
  <si>
    <t>说明：本年度无中央转移支付补助项目支出预算，此表为空表。</t>
  </si>
  <si>
    <t>预算12表</t>
  </si>
  <si>
    <t>2026年部门项目支出中期规划预算表</t>
  </si>
  <si>
    <t>项目级次</t>
  </si>
  <si>
    <t>2026年</t>
  </si>
  <si>
    <t>2027年</t>
  </si>
  <si>
    <t>2028年</t>
  </si>
  <si>
    <t>223 专业信息系统运行维护费</t>
  </si>
  <si>
    <t>本级</t>
  </si>
  <si>
    <t/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</si>
</sst>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yyyy/mm/dd"/>
    <numFmt numFmtId="177" formatCode="hh:mm:ss"/>
    <numFmt numFmtId="178" formatCode="yyyy/mm/dd\ hh:mm:ss"/>
    <numFmt numFmtId="179" formatCode="#,##0;\-#,##0;;@"/>
    <numFmt numFmtId="180" formatCode="#,##0.00;\-#,##0.00;;@"/>
  </numFmts>
  <fonts count="40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6" fillId="14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8" fontId="7" fillId="0" borderId="7">
      <alignment horizontal="right" vertical="center"/>
    </xf>
    <xf numFmtId="0" fontId="21" fillId="6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6" fontId="7" fillId="0" borderId="7">
      <alignment horizontal="right" vertical="center"/>
    </xf>
    <xf numFmtId="0" fontId="24" fillId="0" borderId="0" applyNumberFormat="0" applyFill="0" applyBorder="0" applyAlignment="0" applyProtection="0">
      <alignment vertical="center"/>
    </xf>
    <xf numFmtId="0" fontId="0" fillId="10" borderId="17" applyNumberFormat="0" applyFont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9" borderId="16" applyNumberFormat="0" applyAlignment="0" applyProtection="0">
      <alignment vertical="center"/>
    </xf>
    <xf numFmtId="0" fontId="37" fillId="9" borderId="20" applyNumberFormat="0" applyAlignment="0" applyProtection="0">
      <alignment vertical="center"/>
    </xf>
    <xf numFmtId="0" fontId="26" fillId="5" borderId="14" applyNumberFormat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10" fontId="7" fillId="0" borderId="7">
      <alignment horizontal="right" vertical="center"/>
    </xf>
    <xf numFmtId="0" fontId="21" fillId="3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180" fontId="7" fillId="0" borderId="7">
      <alignment horizontal="right" vertical="center"/>
    </xf>
    <xf numFmtId="49" fontId="7" fillId="0" borderId="7">
      <alignment horizontal="left" vertical="center" wrapText="1"/>
    </xf>
    <xf numFmtId="180" fontId="7" fillId="0" borderId="7">
      <alignment horizontal="right" vertical="center"/>
    </xf>
    <xf numFmtId="177" fontId="7" fillId="0" borderId="7">
      <alignment horizontal="right" vertical="center"/>
    </xf>
    <xf numFmtId="179" fontId="7" fillId="0" borderId="7">
      <alignment horizontal="right" vertical="center"/>
    </xf>
  </cellStyleXfs>
  <cellXfs count="177">
    <xf numFmtId="0" fontId="0" fillId="0" borderId="0" xfId="0"/>
    <xf numFmtId="49" fontId="1" fillId="0" borderId="0" xfId="0" applyNumberFormat="1" applyFont="1"/>
    <xf numFmtId="0" fontId="1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1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180" fontId="5" fillId="0" borderId="7" xfId="54" applyFont="1">
      <alignment horizontal="right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9" fontId="7" fillId="0" borderId="0" xfId="53" applyBorder="1">
      <alignment horizontal="left" vertical="center" wrapText="1"/>
    </xf>
    <xf numFmtId="49" fontId="7" fillId="0" borderId="0" xfId="53" applyBorder="1" applyAlignment="1">
      <alignment horizontal="right" vertical="center" wrapText="1"/>
    </xf>
    <xf numFmtId="49" fontId="8" fillId="0" borderId="0" xfId="53" applyFont="1" applyBorder="1" applyAlignment="1">
      <alignment horizontal="center" vertical="center" wrapText="1"/>
    </xf>
    <xf numFmtId="49" fontId="9" fillId="0" borderId="7" xfId="53" applyFont="1" applyAlignment="1">
      <alignment horizontal="center" vertical="center" wrapText="1"/>
    </xf>
    <xf numFmtId="49" fontId="10" fillId="0" borderId="7" xfId="53" applyAlignment="1">
      <alignment horizontal="center" vertical="center" wrapText="1"/>
    </xf>
    <xf numFmtId="49" fontId="9" fillId="0" borderId="7" xfId="53" applyFont="1">
      <alignment horizontal="left" vertical="center" wrapText="1"/>
    </xf>
    <xf numFmtId="179" fontId="7" fillId="0" borderId="7" xfId="56">
      <alignment horizontal="right" vertical="center"/>
    </xf>
    <xf numFmtId="180" fontId="7" fillId="0" borderId="7" xfId="54">
      <alignment horizontal="right" vertical="center"/>
    </xf>
    <xf numFmtId="179" fontId="7" fillId="0" borderId="7" xfId="0" applyNumberFormat="1" applyFont="1" applyBorder="1" applyAlignment="1">
      <alignment horizontal="left" vertical="center"/>
    </xf>
    <xf numFmtId="180" fontId="7" fillId="0" borderId="7" xfId="0" applyNumberFormat="1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right"/>
      <protection locked="0"/>
    </xf>
    <xf numFmtId="180" fontId="5" fillId="0" borderId="7" xfId="0" applyNumberFormat="1" applyFont="1" applyBorder="1" applyAlignment="1">
      <alignment horizontal="right" vertical="center"/>
    </xf>
    <xf numFmtId="0" fontId="3" fillId="0" borderId="0" xfId="0" applyFont="1" applyAlignment="1" applyProtection="1">
      <alignment vertical="top" wrapText="1"/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>
      <alignment horizontal="right"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 wrapText="1" indent="1"/>
    </xf>
    <xf numFmtId="0" fontId="3" fillId="0" borderId="11" xfId="0" applyFont="1" applyBorder="1" applyAlignment="1">
      <alignment horizontal="center" vertical="center" wrapText="1"/>
    </xf>
    <xf numFmtId="179" fontId="5" fillId="0" borderId="7" xfId="56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 indent="1"/>
    </xf>
    <xf numFmtId="0" fontId="5" fillId="0" borderId="0" xfId="0" applyFont="1" applyAlignment="1">
      <alignment horizontal="left" vertical="center"/>
    </xf>
    <xf numFmtId="49" fontId="5" fillId="0" borderId="7" xfId="53" applyFont="1">
      <alignment horizontal="left" vertical="center" wrapText="1"/>
    </xf>
    <xf numFmtId="49" fontId="5" fillId="0" borderId="7" xfId="0" applyNumberFormat="1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 applyAlignment="1">
      <alignment vertical="top"/>
    </xf>
    <xf numFmtId="0" fontId="14" fillId="0" borderId="7" xfId="0" applyFont="1" applyBorder="1" applyAlignment="1">
      <alignment horizontal="center"/>
    </xf>
    <xf numFmtId="49" fontId="5" fillId="0" borderId="7" xfId="53" applyFont="1" applyAlignment="1">
      <alignment horizontal="left" vertical="center" wrapText="1" indent="1"/>
    </xf>
    <xf numFmtId="0" fontId="13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wrapText="1" indent="2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>
      <alignment vertical="center"/>
    </xf>
    <xf numFmtId="4" fontId="19" fillId="0" borderId="7" xfId="0" applyNumberFormat="1" applyFont="1" applyBorder="1" applyAlignment="1" applyProtection="1">
      <alignment horizontal="right" vertical="center"/>
      <protection locked="0"/>
    </xf>
    <xf numFmtId="49" fontId="19" fillId="0" borderId="7" xfId="53" applyFont="1">
      <alignment horizontal="left" vertical="center" wrapText="1"/>
    </xf>
    <xf numFmtId="0" fontId="5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19" fillId="0" borderId="7" xfId="0" applyNumberFormat="1" applyFont="1" applyBorder="1" applyAlignment="1">
      <alignment horizontal="right" vertical="center"/>
    </xf>
    <xf numFmtId="0" fontId="19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19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180" fontId="5" fillId="0" borderId="0" xfId="54" applyFont="1" applyBorder="1">
      <alignment horizontal="right" vertical="center"/>
    </xf>
    <xf numFmtId="0" fontId="11" fillId="0" borderId="0" xfId="0" applyFont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top"/>
    </xf>
    <xf numFmtId="0" fontId="3" fillId="0" borderId="6" xfId="0" applyFont="1" applyBorder="1" applyAlignment="1">
      <alignment horizontal="left" vertical="center"/>
    </xf>
    <xf numFmtId="0" fontId="19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180" fontId="19" fillId="0" borderId="7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19" fillId="0" borderId="6" xfId="0" applyFont="1" applyBorder="1" applyAlignment="1" applyProtection="1">
      <alignment horizontal="center" vertical="center"/>
      <protection locked="0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1"/>
  <sheetViews>
    <sheetView showZeros="0" topLeftCell="A4" workbookViewId="0">
      <selection activeCell="A1" sqref="A1"/>
    </sheetView>
  </sheetViews>
  <sheetFormatPr defaultColWidth="8" defaultRowHeight="14.25" customHeight="1" outlineLevelCol="3"/>
  <cols>
    <col min="1" max="1" width="39.575" customWidth="1"/>
    <col min="2" max="2" width="46.3166666666667" customWidth="1"/>
    <col min="3" max="3" width="40.425" customWidth="1"/>
    <col min="4" max="4" width="50.175" customWidth="1"/>
  </cols>
  <sheetData>
    <row r="1" ht="12" customHeight="1" spans="4:4">
      <c r="D1" s="100" t="s">
        <v>0</v>
      </c>
    </row>
    <row r="2" ht="36" customHeight="1" spans="1:4">
      <c r="A2" s="44" t="s">
        <v>1</v>
      </c>
      <c r="B2" s="169"/>
      <c r="C2" s="169"/>
      <c r="D2" s="169"/>
    </row>
    <row r="3" ht="21" customHeight="1" spans="1:4">
      <c r="A3" s="92" t="str">
        <f>"单位名称："&amp;"云南省科学技术厅机关服务中心"</f>
        <v>单位名称：云南省科学技术厅机关服务中心</v>
      </c>
      <c r="B3" s="134"/>
      <c r="C3" s="134"/>
      <c r="D3" s="99" t="s">
        <v>2</v>
      </c>
    </row>
    <row r="4" ht="19.5" customHeight="1" spans="1:4">
      <c r="A4" s="10" t="s">
        <v>3</v>
      </c>
      <c r="B4" s="12"/>
      <c r="C4" s="10" t="s">
        <v>4</v>
      </c>
      <c r="D4" s="12"/>
    </row>
    <row r="5" ht="19.5" customHeight="1" spans="1:4">
      <c r="A5" s="15" t="s">
        <v>5</v>
      </c>
      <c r="B5" s="15" t="s">
        <v>6</v>
      </c>
      <c r="C5" s="15" t="s">
        <v>7</v>
      </c>
      <c r="D5" s="15" t="s">
        <v>6</v>
      </c>
    </row>
    <row r="6" ht="19.5" customHeight="1" spans="1:4">
      <c r="A6" s="18"/>
      <c r="B6" s="18"/>
      <c r="C6" s="18"/>
      <c r="D6" s="18"/>
    </row>
    <row r="7" ht="25.4" customHeight="1" spans="1:4">
      <c r="A7" s="145" t="s">
        <v>8</v>
      </c>
      <c r="B7" s="121">
        <v>6688476.89</v>
      </c>
      <c r="C7" s="108" t="str">
        <f>"一"&amp;"、"&amp;"科学技术支出"</f>
        <v>一、科学技术支出</v>
      </c>
      <c r="D7" s="121">
        <v>8567736.77</v>
      </c>
    </row>
    <row r="8" ht="25.4" customHeight="1" spans="1:4">
      <c r="A8" s="145" t="s">
        <v>9</v>
      </c>
      <c r="B8" s="121"/>
      <c r="C8" s="108" t="str">
        <f>"二"&amp;"、"&amp;"社会保障和就业支出"</f>
        <v>二、社会保障和就业支出</v>
      </c>
      <c r="D8" s="121">
        <v>679216.02</v>
      </c>
    </row>
    <row r="9" ht="25.4" customHeight="1" spans="1:4">
      <c r="A9" s="145" t="s">
        <v>10</v>
      </c>
      <c r="B9" s="121"/>
      <c r="C9" s="108" t="str">
        <f>"三"&amp;"、"&amp;"卫生健康支出"</f>
        <v>三、卫生健康支出</v>
      </c>
      <c r="D9" s="121">
        <v>695669.03</v>
      </c>
    </row>
    <row r="10" ht="25.4" customHeight="1" spans="1:4">
      <c r="A10" s="145" t="s">
        <v>11</v>
      </c>
      <c r="B10" s="91"/>
      <c r="C10" s="108" t="str">
        <f>"四"&amp;"、"&amp;"住房保障支出"</f>
        <v>四、住房保障支出</v>
      </c>
      <c r="D10" s="121">
        <v>432638.77</v>
      </c>
    </row>
    <row r="11" ht="25.4" customHeight="1" spans="1:4">
      <c r="A11" s="145" t="s">
        <v>12</v>
      </c>
      <c r="B11" s="121">
        <v>2830000</v>
      </c>
      <c r="C11" s="108"/>
      <c r="D11" s="121"/>
    </row>
    <row r="12" ht="25.4" customHeight="1" spans="1:4">
      <c r="A12" s="145" t="s">
        <v>13</v>
      </c>
      <c r="B12" s="91"/>
      <c r="C12" s="108"/>
      <c r="D12" s="121"/>
    </row>
    <row r="13" ht="25.4" customHeight="1" spans="1:4">
      <c r="A13" s="145" t="s">
        <v>14</v>
      </c>
      <c r="B13" s="91"/>
      <c r="C13" s="108"/>
      <c r="D13" s="121"/>
    </row>
    <row r="14" ht="25.4" customHeight="1" spans="1:4">
      <c r="A14" s="145" t="s">
        <v>15</v>
      </c>
      <c r="B14" s="91"/>
      <c r="C14" s="108"/>
      <c r="D14" s="121"/>
    </row>
    <row r="15" ht="25.4" customHeight="1" spans="1:4">
      <c r="A15" s="170" t="s">
        <v>16</v>
      </c>
      <c r="B15" s="91"/>
      <c r="C15" s="108"/>
      <c r="D15" s="121"/>
    </row>
    <row r="16" ht="25.4" customHeight="1" spans="1:4">
      <c r="A16" s="170" t="s">
        <v>17</v>
      </c>
      <c r="B16" s="121">
        <v>2830000</v>
      </c>
      <c r="C16" s="108"/>
      <c r="D16" s="121"/>
    </row>
    <row r="17" ht="25.4" customHeight="1" spans="1:4">
      <c r="A17" s="171" t="s">
        <v>18</v>
      </c>
      <c r="B17" s="141">
        <v>9518476.89</v>
      </c>
      <c r="C17" s="142" t="s">
        <v>19</v>
      </c>
      <c r="D17" s="141">
        <v>10375260.59</v>
      </c>
    </row>
    <row r="18" ht="25.4" customHeight="1" spans="1:4">
      <c r="A18" s="172" t="s">
        <v>20</v>
      </c>
      <c r="B18" s="141">
        <v>856783.7</v>
      </c>
      <c r="C18" s="173" t="s">
        <v>21</v>
      </c>
      <c r="D18" s="174"/>
    </row>
    <row r="19" ht="25.4" customHeight="1" spans="1:4">
      <c r="A19" s="175" t="s">
        <v>22</v>
      </c>
      <c r="B19" s="121">
        <v>86200</v>
      </c>
      <c r="C19" s="143" t="s">
        <v>22</v>
      </c>
      <c r="D19" s="91"/>
    </row>
    <row r="20" ht="25.4" customHeight="1" spans="1:4">
      <c r="A20" s="175" t="s">
        <v>23</v>
      </c>
      <c r="B20" s="121">
        <v>770583.7</v>
      </c>
      <c r="C20" s="143" t="s">
        <v>23</v>
      </c>
      <c r="D20" s="91"/>
    </row>
    <row r="21" ht="25.4" customHeight="1" spans="1:4">
      <c r="A21" s="176" t="s">
        <v>24</v>
      </c>
      <c r="B21" s="141">
        <v>10375260.59</v>
      </c>
      <c r="C21" s="142" t="s">
        <v>25</v>
      </c>
      <c r="D21" s="137">
        <v>10375260.59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workbookViewId="0">
      <selection activeCell="A9" sqref="A9:F9"/>
    </sheetView>
  </sheetViews>
  <sheetFormatPr defaultColWidth="9.14166666666667" defaultRowHeight="14.25" customHeight="1" outlineLevelCol="5"/>
  <cols>
    <col min="1" max="1" width="29.0333333333333" customWidth="1"/>
    <col min="2" max="2" width="28.6" customWidth="1"/>
    <col min="3" max="3" width="31.6" customWidth="1"/>
    <col min="4" max="6" width="33.45" customWidth="1"/>
  </cols>
  <sheetData>
    <row r="1" ht="15.75" customHeight="1" spans="6:6">
      <c r="F1" s="55" t="s">
        <v>271</v>
      </c>
    </row>
    <row r="2" ht="28.5" customHeight="1" spans="1:6">
      <c r="A2" s="26" t="s">
        <v>272</v>
      </c>
      <c r="B2" s="26"/>
      <c r="C2" s="26"/>
      <c r="D2" s="26"/>
      <c r="E2" s="26"/>
      <c r="F2" s="26"/>
    </row>
    <row r="3" ht="15" customHeight="1" spans="1:6">
      <c r="A3" s="101" t="str">
        <f>"单位名称："&amp;"云南省科学技术厅机关服务中心"</f>
        <v>单位名称：云南省科学技术厅机关服务中心</v>
      </c>
      <c r="B3" s="102"/>
      <c r="C3" s="102"/>
      <c r="D3" s="58"/>
      <c r="E3" s="58"/>
      <c r="F3" s="103" t="s">
        <v>2</v>
      </c>
    </row>
    <row r="4" ht="18.75" customHeight="1" spans="1:6">
      <c r="A4" s="9" t="s">
        <v>126</v>
      </c>
      <c r="B4" s="9" t="s">
        <v>48</v>
      </c>
      <c r="C4" s="9" t="s">
        <v>49</v>
      </c>
      <c r="D4" s="15" t="s">
        <v>273</v>
      </c>
      <c r="E4" s="61"/>
      <c r="F4" s="61"/>
    </row>
    <row r="5" ht="30" customHeight="1" spans="1:6">
      <c r="A5" s="18"/>
      <c r="B5" s="18"/>
      <c r="C5" s="18"/>
      <c r="D5" s="15" t="s">
        <v>30</v>
      </c>
      <c r="E5" s="61" t="s">
        <v>57</v>
      </c>
      <c r="F5" s="61" t="s">
        <v>58</v>
      </c>
    </row>
    <row r="6" ht="16.5" customHeight="1" spans="1:6">
      <c r="A6" s="61">
        <v>1</v>
      </c>
      <c r="B6" s="61">
        <v>2</v>
      </c>
      <c r="C6" s="61">
        <v>3</v>
      </c>
      <c r="D6" s="61">
        <v>4</v>
      </c>
      <c r="E6" s="61">
        <v>5</v>
      </c>
      <c r="F6" s="61">
        <v>6</v>
      </c>
    </row>
    <row r="7" ht="20.25" customHeight="1" spans="1:6">
      <c r="A7" s="28"/>
      <c r="B7" s="28"/>
      <c r="C7" s="28"/>
      <c r="D7" s="22"/>
      <c r="E7" s="22"/>
      <c r="F7" s="22"/>
    </row>
    <row r="8" ht="17.25" customHeight="1" spans="1:6">
      <c r="A8" s="104" t="s">
        <v>92</v>
      </c>
      <c r="B8" s="105"/>
      <c r="C8" s="105" t="s">
        <v>92</v>
      </c>
      <c r="D8" s="22"/>
      <c r="E8" s="22"/>
      <c r="F8" s="22"/>
    </row>
    <row r="9" ht="21" customHeight="1" spans="1:6">
      <c r="A9" s="32" t="s">
        <v>274</v>
      </c>
      <c r="B9" s="32"/>
      <c r="C9" s="32"/>
      <c r="D9" s="32"/>
      <c r="E9" s="32"/>
      <c r="F9" s="32"/>
    </row>
  </sheetData>
  <mergeCells count="7">
    <mergeCell ref="A2:F2"/>
    <mergeCell ref="D4:F4"/>
    <mergeCell ref="A8:C8"/>
    <mergeCell ref="A9:F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7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39.1416666666667" customWidth="1"/>
    <col min="2" max="2" width="21.7083333333333" customWidth="1"/>
    <col min="3" max="3" width="35.2833333333333" customWidth="1"/>
    <col min="4" max="4" width="7.70833333333333" customWidth="1"/>
    <col min="5" max="5" width="10.2833333333333" customWidth="1"/>
    <col min="6" max="11" width="14.7416666666667" customWidth="1"/>
    <col min="12" max="16" width="12.575" customWidth="1"/>
    <col min="17" max="17" width="10.425" customWidth="1"/>
  </cols>
  <sheetData>
    <row r="1" ht="13.5" customHeight="1" spans="15:17">
      <c r="O1" s="53"/>
      <c r="P1" s="53"/>
      <c r="Q1" s="99" t="s">
        <v>275</v>
      </c>
    </row>
    <row r="2" ht="27.75" customHeight="1" spans="1:17">
      <c r="A2" s="56" t="s">
        <v>276</v>
      </c>
      <c r="B2" s="26"/>
      <c r="C2" s="26"/>
      <c r="D2" s="26"/>
      <c r="E2" s="26"/>
      <c r="F2" s="26"/>
      <c r="G2" s="26"/>
      <c r="H2" s="26"/>
      <c r="I2" s="26"/>
      <c r="J2" s="26"/>
      <c r="K2" s="45"/>
      <c r="L2" s="26"/>
      <c r="M2" s="26"/>
      <c r="N2" s="26"/>
      <c r="O2" s="45"/>
      <c r="P2" s="45"/>
      <c r="Q2" s="26"/>
    </row>
    <row r="3" ht="18.75" customHeight="1" spans="1:17">
      <c r="A3" s="92" t="str">
        <f>"单位名称："&amp;"云南省科学技术厅机关服务中心"</f>
        <v>单位名称：云南省科学技术厅机关服务中心</v>
      </c>
      <c r="B3" s="6"/>
      <c r="C3" s="6"/>
      <c r="D3" s="6"/>
      <c r="E3" s="6"/>
      <c r="F3" s="6"/>
      <c r="G3" s="6"/>
      <c r="H3" s="6"/>
      <c r="I3" s="6"/>
      <c r="J3" s="6"/>
      <c r="O3" s="63"/>
      <c r="P3" s="63"/>
      <c r="Q3" s="100" t="s">
        <v>117</v>
      </c>
    </row>
    <row r="4" ht="15.75" customHeight="1" spans="1:17">
      <c r="A4" s="9" t="s">
        <v>277</v>
      </c>
      <c r="B4" s="68" t="s">
        <v>278</v>
      </c>
      <c r="C4" s="68" t="s">
        <v>279</v>
      </c>
      <c r="D4" s="68" t="s">
        <v>280</v>
      </c>
      <c r="E4" s="68" t="s">
        <v>281</v>
      </c>
      <c r="F4" s="68" t="s">
        <v>282</v>
      </c>
      <c r="G4" s="69" t="s">
        <v>133</v>
      </c>
      <c r="H4" s="69"/>
      <c r="I4" s="69"/>
      <c r="J4" s="69"/>
      <c r="K4" s="70"/>
      <c r="L4" s="69"/>
      <c r="M4" s="69"/>
      <c r="N4" s="69"/>
      <c r="O4" s="85"/>
      <c r="P4" s="70"/>
      <c r="Q4" s="86"/>
    </row>
    <row r="5" ht="17.25" customHeight="1" spans="1:17">
      <c r="A5" s="14"/>
      <c r="B5" s="71"/>
      <c r="C5" s="71"/>
      <c r="D5" s="71"/>
      <c r="E5" s="71"/>
      <c r="F5" s="71"/>
      <c r="G5" s="71" t="s">
        <v>30</v>
      </c>
      <c r="H5" s="71" t="s">
        <v>33</v>
      </c>
      <c r="I5" s="71" t="s">
        <v>283</v>
      </c>
      <c r="J5" s="71" t="s">
        <v>284</v>
      </c>
      <c r="K5" s="72" t="s">
        <v>285</v>
      </c>
      <c r="L5" s="87" t="s">
        <v>286</v>
      </c>
      <c r="M5" s="87"/>
      <c r="N5" s="87"/>
      <c r="O5" s="88"/>
      <c r="P5" s="89"/>
      <c r="Q5" s="73"/>
    </row>
    <row r="6" ht="54" customHeight="1" spans="1:17">
      <c r="A6" s="17"/>
      <c r="B6" s="73"/>
      <c r="C6" s="73"/>
      <c r="D6" s="73"/>
      <c r="E6" s="73"/>
      <c r="F6" s="73"/>
      <c r="G6" s="73"/>
      <c r="H6" s="73" t="s">
        <v>32</v>
      </c>
      <c r="I6" s="73"/>
      <c r="J6" s="73"/>
      <c r="K6" s="74"/>
      <c r="L6" s="73" t="s">
        <v>32</v>
      </c>
      <c r="M6" s="73" t="s">
        <v>43</v>
      </c>
      <c r="N6" s="73" t="s">
        <v>140</v>
      </c>
      <c r="O6" s="90" t="s">
        <v>39</v>
      </c>
      <c r="P6" s="74" t="s">
        <v>40</v>
      </c>
      <c r="Q6" s="73" t="s">
        <v>41</v>
      </c>
    </row>
    <row r="7" ht="15" customHeight="1" spans="1:17">
      <c r="A7" s="18">
        <v>1</v>
      </c>
      <c r="B7" s="93">
        <v>2</v>
      </c>
      <c r="C7" s="93">
        <v>3</v>
      </c>
      <c r="D7" s="93">
        <v>4</v>
      </c>
      <c r="E7" s="93">
        <v>5</v>
      </c>
      <c r="F7" s="93">
        <v>6</v>
      </c>
      <c r="G7" s="94">
        <v>7</v>
      </c>
      <c r="H7" s="94">
        <v>8</v>
      </c>
      <c r="I7" s="94">
        <v>9</v>
      </c>
      <c r="J7" s="94">
        <v>10</v>
      </c>
      <c r="K7" s="94">
        <v>11</v>
      </c>
      <c r="L7" s="94">
        <v>12</v>
      </c>
      <c r="M7" s="94">
        <v>13</v>
      </c>
      <c r="N7" s="94">
        <v>14</v>
      </c>
      <c r="O7" s="94">
        <v>15</v>
      </c>
      <c r="P7" s="94">
        <v>16</v>
      </c>
      <c r="Q7" s="94">
        <v>17</v>
      </c>
    </row>
    <row r="8" ht="21" customHeight="1" spans="1:17">
      <c r="A8" s="75" t="s">
        <v>45</v>
      </c>
      <c r="B8" s="76"/>
      <c r="C8" s="76"/>
      <c r="D8" s="76"/>
      <c r="E8" s="95"/>
      <c r="F8" s="22">
        <v>67600</v>
      </c>
      <c r="G8" s="22">
        <v>2879600</v>
      </c>
      <c r="H8" s="22">
        <v>52600</v>
      </c>
      <c r="I8" s="22"/>
      <c r="J8" s="22"/>
      <c r="K8" s="22"/>
      <c r="L8" s="22">
        <v>2827000</v>
      </c>
      <c r="M8" s="22"/>
      <c r="N8" s="22"/>
      <c r="O8" s="22"/>
      <c r="P8" s="22"/>
      <c r="Q8" s="22">
        <v>2827000</v>
      </c>
    </row>
    <row r="9" ht="21" customHeight="1" spans="1:17">
      <c r="A9" s="96" t="s">
        <v>164</v>
      </c>
      <c r="B9" s="76" t="s">
        <v>287</v>
      </c>
      <c r="C9" s="76" t="s">
        <v>288</v>
      </c>
      <c r="D9" s="97" t="s">
        <v>289</v>
      </c>
      <c r="E9" s="98">
        <v>1</v>
      </c>
      <c r="F9" s="22">
        <v>18000</v>
      </c>
      <c r="G9" s="22">
        <v>18000</v>
      </c>
      <c r="H9" s="22">
        <v>18000</v>
      </c>
      <c r="I9" s="22"/>
      <c r="J9" s="22"/>
      <c r="K9" s="22"/>
      <c r="L9" s="22"/>
      <c r="M9" s="22"/>
      <c r="N9" s="22"/>
      <c r="O9" s="22"/>
      <c r="P9" s="22"/>
      <c r="Q9" s="22"/>
    </row>
    <row r="10" ht="21" customHeight="1" spans="1:17">
      <c r="A10" s="96" t="s">
        <v>164</v>
      </c>
      <c r="B10" s="76" t="s">
        <v>290</v>
      </c>
      <c r="C10" s="76" t="s">
        <v>291</v>
      </c>
      <c r="D10" s="97" t="s">
        <v>289</v>
      </c>
      <c r="E10" s="98">
        <v>1</v>
      </c>
      <c r="F10" s="22">
        <v>5500</v>
      </c>
      <c r="G10" s="22">
        <v>5500</v>
      </c>
      <c r="H10" s="22">
        <v>5500</v>
      </c>
      <c r="I10" s="22"/>
      <c r="J10" s="22"/>
      <c r="K10" s="22"/>
      <c r="L10" s="22"/>
      <c r="M10" s="22"/>
      <c r="N10" s="22"/>
      <c r="O10" s="22"/>
      <c r="P10" s="22"/>
      <c r="Q10" s="22"/>
    </row>
    <row r="11" ht="21" customHeight="1" spans="1:17">
      <c r="A11" s="96" t="s">
        <v>171</v>
      </c>
      <c r="B11" s="76" t="s">
        <v>292</v>
      </c>
      <c r="C11" s="76" t="s">
        <v>293</v>
      </c>
      <c r="D11" s="97" t="s">
        <v>294</v>
      </c>
      <c r="E11" s="98">
        <v>1</v>
      </c>
      <c r="F11" s="22">
        <v>1500</v>
      </c>
      <c r="G11" s="22">
        <v>1500</v>
      </c>
      <c r="H11" s="22">
        <v>1500</v>
      </c>
      <c r="I11" s="22"/>
      <c r="J11" s="22"/>
      <c r="K11" s="22"/>
      <c r="L11" s="22"/>
      <c r="M11" s="22"/>
      <c r="N11" s="22"/>
      <c r="O11" s="22"/>
      <c r="P11" s="22"/>
      <c r="Q11" s="22"/>
    </row>
    <row r="12" ht="21" customHeight="1" spans="1:17">
      <c r="A12" s="96" t="s">
        <v>171</v>
      </c>
      <c r="B12" s="76" t="s">
        <v>295</v>
      </c>
      <c r="C12" s="76" t="s">
        <v>296</v>
      </c>
      <c r="D12" s="97" t="s">
        <v>297</v>
      </c>
      <c r="E12" s="98">
        <v>35</v>
      </c>
      <c r="F12" s="22">
        <v>5600</v>
      </c>
      <c r="G12" s="22">
        <v>5600</v>
      </c>
      <c r="H12" s="22">
        <v>5600</v>
      </c>
      <c r="I12" s="22"/>
      <c r="J12" s="22"/>
      <c r="K12" s="22"/>
      <c r="L12" s="22"/>
      <c r="M12" s="22"/>
      <c r="N12" s="22"/>
      <c r="O12" s="22"/>
      <c r="P12" s="22"/>
      <c r="Q12" s="22"/>
    </row>
    <row r="13" ht="21" customHeight="1" spans="1:17">
      <c r="A13" s="96" t="s">
        <v>171</v>
      </c>
      <c r="B13" s="76" t="s">
        <v>298</v>
      </c>
      <c r="C13" s="76" t="s">
        <v>299</v>
      </c>
      <c r="D13" s="97" t="s">
        <v>294</v>
      </c>
      <c r="E13" s="98">
        <v>4</v>
      </c>
      <c r="F13" s="22">
        <v>22000</v>
      </c>
      <c r="G13" s="22">
        <v>22000</v>
      </c>
      <c r="H13" s="22">
        <v>22000</v>
      </c>
      <c r="I13" s="22"/>
      <c r="J13" s="22"/>
      <c r="K13" s="22"/>
      <c r="L13" s="22"/>
      <c r="M13" s="22"/>
      <c r="N13" s="22"/>
      <c r="O13" s="22"/>
      <c r="P13" s="22"/>
      <c r="Q13" s="22"/>
    </row>
    <row r="14" ht="21" customHeight="1" spans="1:17">
      <c r="A14" s="96" t="s">
        <v>205</v>
      </c>
      <c r="B14" s="76" t="s">
        <v>300</v>
      </c>
      <c r="C14" s="76" t="s">
        <v>301</v>
      </c>
      <c r="D14" s="97" t="s">
        <v>302</v>
      </c>
      <c r="E14" s="98">
        <v>30</v>
      </c>
      <c r="F14" s="22">
        <v>15000</v>
      </c>
      <c r="G14" s="22">
        <v>15000</v>
      </c>
      <c r="H14" s="22"/>
      <c r="I14" s="22"/>
      <c r="J14" s="22"/>
      <c r="K14" s="22"/>
      <c r="L14" s="22">
        <v>15000</v>
      </c>
      <c r="M14" s="22"/>
      <c r="N14" s="22"/>
      <c r="O14" s="22"/>
      <c r="P14" s="22"/>
      <c r="Q14" s="22">
        <v>15000</v>
      </c>
    </row>
    <row r="15" ht="21" customHeight="1" spans="1:17">
      <c r="A15" s="96" t="s">
        <v>205</v>
      </c>
      <c r="B15" s="76" t="s">
        <v>303</v>
      </c>
      <c r="C15" s="76" t="s">
        <v>304</v>
      </c>
      <c r="D15" s="97" t="s">
        <v>289</v>
      </c>
      <c r="E15" s="98">
        <v>1</v>
      </c>
      <c r="F15" s="22"/>
      <c r="G15" s="22">
        <v>1982000</v>
      </c>
      <c r="H15" s="22"/>
      <c r="I15" s="22"/>
      <c r="J15" s="22"/>
      <c r="K15" s="22"/>
      <c r="L15" s="22">
        <v>1982000</v>
      </c>
      <c r="M15" s="22"/>
      <c r="N15" s="22"/>
      <c r="O15" s="22"/>
      <c r="P15" s="22"/>
      <c r="Q15" s="22">
        <v>1982000</v>
      </c>
    </row>
    <row r="16" ht="21" customHeight="1" spans="1:17">
      <c r="A16" s="96" t="s">
        <v>205</v>
      </c>
      <c r="B16" s="76" t="s">
        <v>303</v>
      </c>
      <c r="C16" s="76" t="s">
        <v>304</v>
      </c>
      <c r="D16" s="97" t="s">
        <v>289</v>
      </c>
      <c r="E16" s="98">
        <v>1</v>
      </c>
      <c r="F16" s="22"/>
      <c r="G16" s="22">
        <v>830000</v>
      </c>
      <c r="H16" s="22"/>
      <c r="I16" s="22"/>
      <c r="J16" s="22"/>
      <c r="K16" s="22"/>
      <c r="L16" s="22">
        <v>830000</v>
      </c>
      <c r="M16" s="22"/>
      <c r="N16" s="22"/>
      <c r="O16" s="22"/>
      <c r="P16" s="22"/>
      <c r="Q16" s="22">
        <v>830000</v>
      </c>
    </row>
    <row r="17" ht="21" customHeight="1" spans="1:17">
      <c r="A17" s="78" t="s">
        <v>92</v>
      </c>
      <c r="B17" s="79"/>
      <c r="C17" s="79"/>
      <c r="D17" s="79"/>
      <c r="E17" s="95"/>
      <c r="F17" s="22">
        <v>67600</v>
      </c>
      <c r="G17" s="22">
        <v>2879600</v>
      </c>
      <c r="H17" s="22">
        <v>52600</v>
      </c>
      <c r="I17" s="22"/>
      <c r="J17" s="22"/>
      <c r="K17" s="22"/>
      <c r="L17" s="22">
        <v>2827000</v>
      </c>
      <c r="M17" s="22"/>
      <c r="N17" s="22"/>
      <c r="O17" s="22"/>
      <c r="P17" s="22"/>
      <c r="Q17" s="22">
        <v>2827000</v>
      </c>
    </row>
  </sheetData>
  <mergeCells count="16">
    <mergeCell ref="A2:Q2"/>
    <mergeCell ref="A3:F3"/>
    <mergeCell ref="G4:Q4"/>
    <mergeCell ref="L5:Q5"/>
    <mergeCell ref="A17:E17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1"/>
  <sheetViews>
    <sheetView showZeros="0" workbookViewId="0">
      <selection activeCell="A11" sqref="A11:N11"/>
    </sheetView>
  </sheetViews>
  <sheetFormatPr defaultColWidth="9.14166666666667" defaultRowHeight="14.25" customHeight="1"/>
  <cols>
    <col min="1" max="1" width="31.425" customWidth="1"/>
    <col min="2" max="2" width="21.7083333333333" customWidth="1"/>
    <col min="3" max="3" width="26.7083333333333" customWidth="1"/>
    <col min="4" max="14" width="16.6" customWidth="1"/>
  </cols>
  <sheetData>
    <row r="1" ht="13.5" customHeight="1" spans="1:14">
      <c r="A1" s="60"/>
      <c r="B1" s="60"/>
      <c r="C1" s="60"/>
      <c r="D1" s="60"/>
      <c r="E1" s="60"/>
      <c r="F1" s="60"/>
      <c r="G1" s="60"/>
      <c r="H1" s="65"/>
      <c r="I1" s="60"/>
      <c r="J1" s="60"/>
      <c r="K1" s="60"/>
      <c r="L1" s="53"/>
      <c r="M1" s="81"/>
      <c r="N1" s="82" t="s">
        <v>305</v>
      </c>
    </row>
    <row r="2" ht="27.75" customHeight="1" spans="1:14">
      <c r="A2" s="56" t="s">
        <v>306</v>
      </c>
      <c r="B2" s="66"/>
      <c r="C2" s="66"/>
      <c r="D2" s="66"/>
      <c r="E2" s="66"/>
      <c r="F2" s="66"/>
      <c r="G2" s="66"/>
      <c r="H2" s="67"/>
      <c r="I2" s="66"/>
      <c r="J2" s="66"/>
      <c r="K2" s="66"/>
      <c r="L2" s="45"/>
      <c r="M2" s="67"/>
      <c r="N2" s="66"/>
    </row>
    <row r="3" ht="18.75" customHeight="1" spans="1:14">
      <c r="A3" s="57" t="str">
        <f>"单位名称："&amp;"云南省科学技术厅机关服务中心"</f>
        <v>单位名称：云南省科学技术厅机关服务中心</v>
      </c>
      <c r="B3" s="58"/>
      <c r="C3" s="58"/>
      <c r="D3" s="58"/>
      <c r="E3" s="58"/>
      <c r="F3" s="58"/>
      <c r="G3" s="58"/>
      <c r="H3" s="65"/>
      <c r="I3" s="60"/>
      <c r="J3" s="60"/>
      <c r="K3" s="60"/>
      <c r="L3" s="63"/>
      <c r="M3" s="83"/>
      <c r="N3" s="84" t="s">
        <v>117</v>
      </c>
    </row>
    <row r="4" ht="15.75" customHeight="1" spans="1:14">
      <c r="A4" s="9" t="s">
        <v>277</v>
      </c>
      <c r="B4" s="68" t="s">
        <v>307</v>
      </c>
      <c r="C4" s="68" t="s">
        <v>308</v>
      </c>
      <c r="D4" s="69" t="s">
        <v>133</v>
      </c>
      <c r="E4" s="69"/>
      <c r="F4" s="69"/>
      <c r="G4" s="69"/>
      <c r="H4" s="70"/>
      <c r="I4" s="69"/>
      <c r="J4" s="69"/>
      <c r="K4" s="69"/>
      <c r="L4" s="85"/>
      <c r="M4" s="70"/>
      <c r="N4" s="86"/>
    </row>
    <row r="5" ht="17.25" customHeight="1" spans="1:14">
      <c r="A5" s="14"/>
      <c r="B5" s="71"/>
      <c r="C5" s="71"/>
      <c r="D5" s="71" t="s">
        <v>30</v>
      </c>
      <c r="E5" s="71" t="s">
        <v>33</v>
      </c>
      <c r="F5" s="71" t="s">
        <v>283</v>
      </c>
      <c r="G5" s="71" t="s">
        <v>284</v>
      </c>
      <c r="H5" s="72" t="s">
        <v>285</v>
      </c>
      <c r="I5" s="87" t="s">
        <v>286</v>
      </c>
      <c r="J5" s="87"/>
      <c r="K5" s="87"/>
      <c r="L5" s="88"/>
      <c r="M5" s="89"/>
      <c r="N5" s="73"/>
    </row>
    <row r="6" ht="54" customHeight="1" spans="1:14">
      <c r="A6" s="17"/>
      <c r="B6" s="73"/>
      <c r="C6" s="73"/>
      <c r="D6" s="73"/>
      <c r="E6" s="73"/>
      <c r="F6" s="73"/>
      <c r="G6" s="73"/>
      <c r="H6" s="74"/>
      <c r="I6" s="73" t="s">
        <v>32</v>
      </c>
      <c r="J6" s="73" t="s">
        <v>43</v>
      </c>
      <c r="K6" s="73" t="s">
        <v>140</v>
      </c>
      <c r="L6" s="90" t="s">
        <v>39</v>
      </c>
      <c r="M6" s="74" t="s">
        <v>40</v>
      </c>
      <c r="N6" s="73" t="s">
        <v>41</v>
      </c>
    </row>
    <row r="7" ht="15" customHeight="1" spans="1:14">
      <c r="A7" s="17">
        <v>1</v>
      </c>
      <c r="B7" s="73">
        <v>2</v>
      </c>
      <c r="C7" s="73">
        <v>3</v>
      </c>
      <c r="D7" s="74">
        <v>4</v>
      </c>
      <c r="E7" s="74">
        <v>5</v>
      </c>
      <c r="F7" s="74">
        <v>6</v>
      </c>
      <c r="G7" s="74">
        <v>7</v>
      </c>
      <c r="H7" s="74">
        <v>8</v>
      </c>
      <c r="I7" s="74">
        <v>9</v>
      </c>
      <c r="J7" s="74">
        <v>10</v>
      </c>
      <c r="K7" s="74">
        <v>11</v>
      </c>
      <c r="L7" s="74">
        <v>12</v>
      </c>
      <c r="M7" s="74">
        <v>13</v>
      </c>
      <c r="N7" s="74">
        <v>14</v>
      </c>
    </row>
    <row r="8" ht="21" customHeight="1" spans="1:14">
      <c r="A8" s="75"/>
      <c r="B8" s="76"/>
      <c r="C8" s="76"/>
      <c r="D8" s="77"/>
      <c r="E8" s="77"/>
      <c r="F8" s="77"/>
      <c r="G8" s="77"/>
      <c r="H8" s="77"/>
      <c r="I8" s="77"/>
      <c r="J8" s="77"/>
      <c r="K8" s="77"/>
      <c r="L8" s="91"/>
      <c r="M8" s="77"/>
      <c r="N8" s="77"/>
    </row>
    <row r="9" ht="21" customHeight="1" spans="1:14">
      <c r="A9" s="75"/>
      <c r="B9" s="76"/>
      <c r="C9" s="76"/>
      <c r="D9" s="77"/>
      <c r="E9" s="77"/>
      <c r="F9" s="77"/>
      <c r="G9" s="77"/>
      <c r="H9" s="77"/>
      <c r="I9" s="77"/>
      <c r="J9" s="77"/>
      <c r="K9" s="77"/>
      <c r="L9" s="91"/>
      <c r="M9" s="77"/>
      <c r="N9" s="77"/>
    </row>
    <row r="10" ht="21" customHeight="1" spans="1:14">
      <c r="A10" s="78" t="s">
        <v>92</v>
      </c>
      <c r="B10" s="79"/>
      <c r="C10" s="80"/>
      <c r="D10" s="77"/>
      <c r="E10" s="77"/>
      <c r="F10" s="77"/>
      <c r="G10" s="77"/>
      <c r="H10" s="77"/>
      <c r="I10" s="77"/>
      <c r="J10" s="77"/>
      <c r="K10" s="77"/>
      <c r="L10" s="91"/>
      <c r="M10" s="77"/>
      <c r="N10" s="77"/>
    </row>
    <row r="11" ht="21" customHeight="1" spans="1:14">
      <c r="A11" s="32" t="s">
        <v>309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</row>
  </sheetData>
  <mergeCells count="14">
    <mergeCell ref="A2:N2"/>
    <mergeCell ref="A3:C3"/>
    <mergeCell ref="D4:N4"/>
    <mergeCell ref="I5:N5"/>
    <mergeCell ref="A10:C10"/>
    <mergeCell ref="A11:N11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9"/>
  <sheetViews>
    <sheetView showZeros="0" workbookViewId="0">
      <selection activeCell="D16" sqref="D16"/>
    </sheetView>
  </sheetViews>
  <sheetFormatPr defaultColWidth="9.14166666666667" defaultRowHeight="14.25" customHeight="1"/>
  <cols>
    <col min="1" max="1" width="31.8666666666667" customWidth="1"/>
    <col min="2" max="15" width="17.175" customWidth="1"/>
    <col min="16" max="22" width="17.0333333333333" customWidth="1"/>
    <col min="23" max="23" width="17" customWidth="1"/>
    <col min="24" max="24" width="17.0333333333333" customWidth="1"/>
  </cols>
  <sheetData>
    <row r="1" ht="13.5" customHeight="1" spans="4:24">
      <c r="D1" s="55"/>
      <c r="W1" s="53"/>
      <c r="X1" s="53" t="s">
        <v>310</v>
      </c>
    </row>
    <row r="2" ht="27.75" customHeight="1" spans="1:24">
      <c r="A2" s="56" t="s">
        <v>311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</row>
    <row r="3" ht="18" customHeight="1" spans="1:24">
      <c r="A3" s="57" t="str">
        <f>"单位名称："&amp;"云南省科学技术厅机关服务中心"</f>
        <v>单位名称：云南省科学技术厅机关服务中心</v>
      </c>
      <c r="B3" s="58"/>
      <c r="C3" s="58"/>
      <c r="D3" s="59"/>
      <c r="E3" s="60"/>
      <c r="F3" s="60"/>
      <c r="G3" s="60"/>
      <c r="H3" s="60"/>
      <c r="I3" s="60"/>
      <c r="W3" s="63"/>
      <c r="X3" s="63" t="s">
        <v>117</v>
      </c>
    </row>
    <row r="4" ht="19.5" customHeight="1" spans="1:24">
      <c r="A4" s="15" t="s">
        <v>312</v>
      </c>
      <c r="B4" s="10" t="s">
        <v>133</v>
      </c>
      <c r="C4" s="11"/>
      <c r="D4" s="11"/>
      <c r="E4" s="61" t="s">
        <v>313</v>
      </c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</row>
    <row r="5" ht="40.5" customHeight="1" spans="1:24">
      <c r="A5" s="18"/>
      <c r="B5" s="27" t="s">
        <v>30</v>
      </c>
      <c r="C5" s="9" t="s">
        <v>33</v>
      </c>
      <c r="D5" s="62" t="s">
        <v>314</v>
      </c>
      <c r="E5" s="61" t="s">
        <v>315</v>
      </c>
      <c r="F5" s="61" t="s">
        <v>316</v>
      </c>
      <c r="G5" s="61" t="s">
        <v>317</v>
      </c>
      <c r="H5" s="61" t="s">
        <v>318</v>
      </c>
      <c r="I5" s="61" t="s">
        <v>319</v>
      </c>
      <c r="J5" s="61" t="s">
        <v>320</v>
      </c>
      <c r="K5" s="61" t="s">
        <v>321</v>
      </c>
      <c r="L5" s="61" t="s">
        <v>322</v>
      </c>
      <c r="M5" s="61" t="s">
        <v>323</v>
      </c>
      <c r="N5" s="61" t="s">
        <v>324</v>
      </c>
      <c r="O5" s="61" t="s">
        <v>325</v>
      </c>
      <c r="P5" s="61" t="s">
        <v>326</v>
      </c>
      <c r="Q5" s="61" t="s">
        <v>327</v>
      </c>
      <c r="R5" s="61" t="s">
        <v>328</v>
      </c>
      <c r="S5" s="61" t="s">
        <v>329</v>
      </c>
      <c r="T5" s="61" t="s">
        <v>330</v>
      </c>
      <c r="U5" s="61" t="s">
        <v>331</v>
      </c>
      <c r="V5" s="61" t="s">
        <v>332</v>
      </c>
      <c r="W5" s="61" t="s">
        <v>333</v>
      </c>
      <c r="X5" s="61" t="s">
        <v>334</v>
      </c>
    </row>
    <row r="6" ht="19.5" customHeight="1" spans="1:24">
      <c r="A6" s="61">
        <v>1</v>
      </c>
      <c r="B6" s="61">
        <v>2</v>
      </c>
      <c r="C6" s="61">
        <v>3</v>
      </c>
      <c r="D6" s="10">
        <v>4</v>
      </c>
      <c r="E6" s="61">
        <v>5</v>
      </c>
      <c r="F6" s="61">
        <v>6</v>
      </c>
      <c r="G6" s="61">
        <v>7</v>
      </c>
      <c r="H6" s="10">
        <v>8</v>
      </c>
      <c r="I6" s="61">
        <v>9</v>
      </c>
      <c r="J6" s="61">
        <v>10</v>
      </c>
      <c r="K6" s="61">
        <v>11</v>
      </c>
      <c r="L6" s="10">
        <v>12</v>
      </c>
      <c r="M6" s="61">
        <v>13</v>
      </c>
      <c r="N6" s="61">
        <v>14</v>
      </c>
      <c r="O6" s="61">
        <v>15</v>
      </c>
      <c r="P6" s="10">
        <v>16</v>
      </c>
      <c r="Q6" s="61">
        <v>17</v>
      </c>
      <c r="R6" s="61">
        <v>18</v>
      </c>
      <c r="S6" s="61">
        <v>19</v>
      </c>
      <c r="T6" s="10">
        <v>20</v>
      </c>
      <c r="U6" s="10">
        <v>21</v>
      </c>
      <c r="V6" s="10">
        <v>22</v>
      </c>
      <c r="W6" s="61">
        <v>23</v>
      </c>
      <c r="X6" s="61">
        <v>24</v>
      </c>
    </row>
    <row r="7" ht="28.4" customHeight="1" spans="1:24">
      <c r="A7" s="28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64"/>
      <c r="X7" s="22"/>
    </row>
    <row r="8" ht="29.9" customHeight="1" spans="1:24">
      <c r="A8" s="28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64"/>
      <c r="X8" s="22"/>
    </row>
    <row r="9" ht="21" customHeight="1" spans="1:24">
      <c r="A9" s="32" t="s">
        <v>335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</row>
  </sheetData>
  <mergeCells count="6">
    <mergeCell ref="A2:X2"/>
    <mergeCell ref="A3:I3"/>
    <mergeCell ref="B4:D4"/>
    <mergeCell ref="E4:X4"/>
    <mergeCell ref="A9:X9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A8" sqref="A8:J8"/>
    </sheetView>
  </sheetViews>
  <sheetFormatPr defaultColWidth="9.14166666666667" defaultRowHeight="12" customHeight="1" outlineLevelRow="7"/>
  <cols>
    <col min="1" max="1" width="28.9583333333333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833333333333" customWidth="1"/>
    <col min="7" max="7" width="14.8833333333333" customWidth="1"/>
    <col min="8" max="8" width="10.8833333333333" customWidth="1"/>
    <col min="9" max="9" width="13.425" customWidth="1"/>
    <col min="10" max="10" width="38.675" customWidth="1"/>
  </cols>
  <sheetData>
    <row r="1" customHeight="1" spans="10:10">
      <c r="J1" s="53" t="s">
        <v>336</v>
      </c>
    </row>
    <row r="2" ht="28.5" customHeight="1" spans="1:10">
      <c r="A2" s="44" t="s">
        <v>337</v>
      </c>
      <c r="B2" s="26"/>
      <c r="C2" s="26"/>
      <c r="D2" s="26"/>
      <c r="E2" s="26"/>
      <c r="F2" s="45"/>
      <c r="G2" s="26"/>
      <c r="H2" s="45"/>
      <c r="I2" s="45"/>
      <c r="J2" s="26"/>
    </row>
    <row r="3" ht="17.25" customHeight="1" spans="1:1">
      <c r="A3" s="4" t="str">
        <f>"单位名称："&amp;"云南省科学技术厅机关服务中心"</f>
        <v>单位名称：云南省科学技术厅机关服务中心</v>
      </c>
    </row>
    <row r="4" ht="44.25" customHeight="1" spans="1:10">
      <c r="A4" s="46" t="s">
        <v>218</v>
      </c>
      <c r="B4" s="46" t="s">
        <v>219</v>
      </c>
      <c r="C4" s="46" t="s">
        <v>220</v>
      </c>
      <c r="D4" s="46" t="s">
        <v>221</v>
      </c>
      <c r="E4" s="46" t="s">
        <v>222</v>
      </c>
      <c r="F4" s="47" t="s">
        <v>223</v>
      </c>
      <c r="G4" s="46" t="s">
        <v>224</v>
      </c>
      <c r="H4" s="47" t="s">
        <v>225</v>
      </c>
      <c r="I4" s="47" t="s">
        <v>226</v>
      </c>
      <c r="J4" s="46" t="s">
        <v>227</v>
      </c>
    </row>
    <row r="5" ht="14.25" customHeight="1" spans="1:10">
      <c r="A5" s="46">
        <v>1</v>
      </c>
      <c r="B5" s="46">
        <v>2</v>
      </c>
      <c r="C5" s="46">
        <v>3</v>
      </c>
      <c r="D5" s="46">
        <v>4</v>
      </c>
      <c r="E5" s="46">
        <v>5</v>
      </c>
      <c r="F5" s="47">
        <v>6</v>
      </c>
      <c r="G5" s="46">
        <v>7</v>
      </c>
      <c r="H5" s="47">
        <v>8</v>
      </c>
      <c r="I5" s="47">
        <v>9</v>
      </c>
      <c r="J5" s="46">
        <v>10</v>
      </c>
    </row>
    <row r="6" ht="21.8" customHeight="1" spans="1:10">
      <c r="A6" s="48"/>
      <c r="B6" s="49"/>
      <c r="C6" s="49"/>
      <c r="D6" s="49"/>
      <c r="E6" s="50"/>
      <c r="F6" s="51"/>
      <c r="G6" s="50"/>
      <c r="H6" s="51"/>
      <c r="I6" s="51"/>
      <c r="J6" s="50"/>
    </row>
    <row r="7" ht="60.8" customHeight="1" spans="1:10">
      <c r="A7" s="48"/>
      <c r="B7" s="52"/>
      <c r="C7" s="52"/>
      <c r="D7" s="52"/>
      <c r="E7" s="48"/>
      <c r="F7" s="52"/>
      <c r="G7" s="48"/>
      <c r="H7" s="52"/>
      <c r="I7" s="52"/>
      <c r="J7" s="54"/>
    </row>
    <row r="8" ht="19" customHeight="1" spans="1:10">
      <c r="A8" s="32" t="s">
        <v>335</v>
      </c>
      <c r="B8" s="32"/>
      <c r="C8" s="32"/>
      <c r="D8" s="32"/>
      <c r="E8" s="32"/>
      <c r="F8" s="32"/>
      <c r="G8" s="32"/>
      <c r="H8" s="32"/>
      <c r="I8" s="32"/>
      <c r="J8" s="32"/>
    </row>
  </sheetData>
  <mergeCells count="3">
    <mergeCell ref="A2:J2"/>
    <mergeCell ref="A3:H3"/>
    <mergeCell ref="A8:J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21"/>
  <sheetViews>
    <sheetView showZeros="0" topLeftCell="A2" workbookViewId="0">
      <selection activeCell="A1" sqref="A1"/>
    </sheetView>
  </sheetViews>
  <sheetFormatPr defaultColWidth="8.85" defaultRowHeight="15" customHeight="1" outlineLevelCol="7"/>
  <cols>
    <col min="1" max="1" width="36.0333333333333" customWidth="1"/>
    <col min="2" max="2" width="19.7416666666667" customWidth="1"/>
    <col min="3" max="3" width="33.3166666666667" customWidth="1"/>
    <col min="4" max="4" width="34.7416666666667" customWidth="1"/>
    <col min="5" max="5" width="14.45" customWidth="1"/>
    <col min="6" max="6" width="17.175" customWidth="1"/>
    <col min="7" max="7" width="17.3166666666667" customWidth="1"/>
    <col min="8" max="8" width="28.3166666666667" customWidth="1"/>
  </cols>
  <sheetData>
    <row r="1" ht="18.75" customHeight="1" spans="1:8">
      <c r="A1" s="34"/>
      <c r="B1" s="34"/>
      <c r="C1" s="34"/>
      <c r="D1" s="34"/>
      <c r="E1" s="34"/>
      <c r="F1" s="34"/>
      <c r="G1" s="34"/>
      <c r="H1" s="35" t="s">
        <v>338</v>
      </c>
    </row>
    <row r="2" ht="30.65" customHeight="1" spans="1:8">
      <c r="A2" s="36" t="s">
        <v>339</v>
      </c>
      <c r="B2" s="36"/>
      <c r="C2" s="36"/>
      <c r="D2" s="36"/>
      <c r="E2" s="36"/>
      <c r="F2" s="36"/>
      <c r="G2" s="36"/>
      <c r="H2" s="36"/>
    </row>
    <row r="3" ht="18.75" customHeight="1" spans="1:8">
      <c r="A3" s="34" t="str">
        <f>"单位名称："&amp;"云南省科学技术厅机关服务中心"</f>
        <v>单位名称：云南省科学技术厅机关服务中心</v>
      </c>
      <c r="B3" s="34"/>
      <c r="C3" s="34"/>
      <c r="D3" s="34"/>
      <c r="E3" s="34"/>
      <c r="F3" s="34"/>
      <c r="G3" s="34"/>
      <c r="H3" s="34"/>
    </row>
    <row r="4" ht="18.75" customHeight="1" spans="1:8">
      <c r="A4" s="37" t="s">
        <v>126</v>
      </c>
      <c r="B4" s="37" t="s">
        <v>340</v>
      </c>
      <c r="C4" s="37" t="s">
        <v>341</v>
      </c>
      <c r="D4" s="37" t="s">
        <v>342</v>
      </c>
      <c r="E4" s="37" t="s">
        <v>343</v>
      </c>
      <c r="F4" s="37" t="s">
        <v>344</v>
      </c>
      <c r="G4" s="37"/>
      <c r="H4" s="37"/>
    </row>
    <row r="5" ht="18.75" customHeight="1" spans="1:8">
      <c r="A5" s="37"/>
      <c r="B5" s="37"/>
      <c r="C5" s="37"/>
      <c r="D5" s="37"/>
      <c r="E5" s="37"/>
      <c r="F5" s="37" t="s">
        <v>281</v>
      </c>
      <c r="G5" s="37" t="s">
        <v>345</v>
      </c>
      <c r="H5" s="37" t="s">
        <v>346</v>
      </c>
    </row>
    <row r="6" ht="18.75" customHeight="1" spans="1:8">
      <c r="A6" s="38" t="s">
        <v>109</v>
      </c>
      <c r="B6" s="38" t="s">
        <v>110</v>
      </c>
      <c r="C6" s="38" t="s">
        <v>111</v>
      </c>
      <c r="D6" s="38" t="s">
        <v>112</v>
      </c>
      <c r="E6" s="38" t="s">
        <v>113</v>
      </c>
      <c r="F6" s="38" t="s">
        <v>114</v>
      </c>
      <c r="G6" s="38" t="s">
        <v>347</v>
      </c>
      <c r="H6" s="38" t="s">
        <v>348</v>
      </c>
    </row>
    <row r="7" ht="29.9" customHeight="1" spans="1:8">
      <c r="A7" s="39" t="s">
        <v>45</v>
      </c>
      <c r="B7" s="39" t="s">
        <v>349</v>
      </c>
      <c r="C7" s="39" t="s">
        <v>299</v>
      </c>
      <c r="D7" s="39" t="s">
        <v>298</v>
      </c>
      <c r="E7" s="37" t="s">
        <v>294</v>
      </c>
      <c r="F7" s="40">
        <v>4</v>
      </c>
      <c r="G7" s="41">
        <v>5500</v>
      </c>
      <c r="H7" s="41">
        <v>22000</v>
      </c>
    </row>
    <row r="8" ht="29.9" customHeight="1" spans="1:8">
      <c r="A8" s="39" t="s">
        <v>45</v>
      </c>
      <c r="B8" s="39" t="s">
        <v>349</v>
      </c>
      <c r="C8" s="39" t="s">
        <v>293</v>
      </c>
      <c r="D8" s="39" t="s">
        <v>292</v>
      </c>
      <c r="E8" s="37" t="s">
        <v>294</v>
      </c>
      <c r="F8" s="40">
        <v>1</v>
      </c>
      <c r="G8" s="41">
        <v>1500</v>
      </c>
      <c r="H8" s="41">
        <v>1500</v>
      </c>
    </row>
    <row r="9" ht="29.9" customHeight="1" spans="1:8">
      <c r="A9" s="39" t="s">
        <v>45</v>
      </c>
      <c r="B9" s="39" t="s">
        <v>349</v>
      </c>
      <c r="C9" s="39" t="s">
        <v>350</v>
      </c>
      <c r="D9" s="39" t="s">
        <v>351</v>
      </c>
      <c r="E9" s="37" t="s">
        <v>294</v>
      </c>
      <c r="F9" s="40">
        <v>3</v>
      </c>
      <c r="G9" s="41">
        <v>3900</v>
      </c>
      <c r="H9" s="41">
        <v>11700</v>
      </c>
    </row>
    <row r="10" ht="29.9" customHeight="1" spans="1:8">
      <c r="A10" s="39" t="s">
        <v>45</v>
      </c>
      <c r="B10" s="39" t="s">
        <v>349</v>
      </c>
      <c r="C10" s="39" t="s">
        <v>352</v>
      </c>
      <c r="D10" s="39" t="s">
        <v>353</v>
      </c>
      <c r="E10" s="37" t="s">
        <v>354</v>
      </c>
      <c r="F10" s="40">
        <v>1</v>
      </c>
      <c r="G10" s="41">
        <v>2500</v>
      </c>
      <c r="H10" s="41">
        <v>2500</v>
      </c>
    </row>
    <row r="11" ht="29.9" customHeight="1" spans="1:8">
      <c r="A11" s="39" t="s">
        <v>45</v>
      </c>
      <c r="B11" s="39" t="s">
        <v>355</v>
      </c>
      <c r="C11" s="39" t="s">
        <v>301</v>
      </c>
      <c r="D11" s="39" t="s">
        <v>300</v>
      </c>
      <c r="E11" s="37" t="s">
        <v>302</v>
      </c>
      <c r="F11" s="40">
        <v>30</v>
      </c>
      <c r="G11" s="41">
        <v>500</v>
      </c>
      <c r="H11" s="41">
        <v>15000</v>
      </c>
    </row>
    <row r="12" ht="29.9" customHeight="1" spans="1:8">
      <c r="A12" s="39" t="s">
        <v>45</v>
      </c>
      <c r="B12" s="39" t="s">
        <v>355</v>
      </c>
      <c r="C12" s="39" t="s">
        <v>356</v>
      </c>
      <c r="D12" s="39" t="s">
        <v>357</v>
      </c>
      <c r="E12" s="37" t="s">
        <v>358</v>
      </c>
      <c r="F12" s="40">
        <v>1</v>
      </c>
      <c r="G12" s="41">
        <v>2000</v>
      </c>
      <c r="H12" s="41">
        <v>2000</v>
      </c>
    </row>
    <row r="13" ht="29.9" customHeight="1" spans="1:8">
      <c r="A13" s="39" t="s">
        <v>45</v>
      </c>
      <c r="B13" s="39" t="s">
        <v>355</v>
      </c>
      <c r="C13" s="39" t="s">
        <v>359</v>
      </c>
      <c r="D13" s="39" t="s">
        <v>360</v>
      </c>
      <c r="E13" s="37" t="s">
        <v>294</v>
      </c>
      <c r="F13" s="40">
        <v>1</v>
      </c>
      <c r="G13" s="41">
        <v>2000</v>
      </c>
      <c r="H13" s="41">
        <v>2000</v>
      </c>
    </row>
    <row r="14" ht="29.9" customHeight="1" spans="1:8">
      <c r="A14" s="39" t="s">
        <v>45</v>
      </c>
      <c r="B14" s="39" t="s">
        <v>355</v>
      </c>
      <c r="C14" s="39" t="s">
        <v>359</v>
      </c>
      <c r="D14" s="39" t="s">
        <v>361</v>
      </c>
      <c r="E14" s="37" t="s">
        <v>294</v>
      </c>
      <c r="F14" s="40">
        <v>4</v>
      </c>
      <c r="G14" s="41">
        <v>320</v>
      </c>
      <c r="H14" s="41">
        <v>1280</v>
      </c>
    </row>
    <row r="15" ht="29.9" customHeight="1" spans="1:8">
      <c r="A15" s="39" t="s">
        <v>45</v>
      </c>
      <c r="B15" s="39" t="s">
        <v>355</v>
      </c>
      <c r="C15" s="39" t="s">
        <v>359</v>
      </c>
      <c r="D15" s="39" t="s">
        <v>362</v>
      </c>
      <c r="E15" s="37" t="s">
        <v>358</v>
      </c>
      <c r="F15" s="40">
        <v>1</v>
      </c>
      <c r="G15" s="41">
        <v>580</v>
      </c>
      <c r="H15" s="41">
        <v>580</v>
      </c>
    </row>
    <row r="16" ht="29.9" customHeight="1" spans="1:8">
      <c r="A16" s="39" t="s">
        <v>45</v>
      </c>
      <c r="B16" s="39" t="s">
        <v>355</v>
      </c>
      <c r="C16" s="39" t="s">
        <v>359</v>
      </c>
      <c r="D16" s="39" t="s">
        <v>363</v>
      </c>
      <c r="E16" s="37" t="s">
        <v>294</v>
      </c>
      <c r="F16" s="40">
        <v>1</v>
      </c>
      <c r="G16" s="41">
        <v>2200</v>
      </c>
      <c r="H16" s="41">
        <v>2200</v>
      </c>
    </row>
    <row r="17" ht="29.9" customHeight="1" spans="1:8">
      <c r="A17" s="39" t="s">
        <v>45</v>
      </c>
      <c r="B17" s="39" t="s">
        <v>355</v>
      </c>
      <c r="C17" s="39" t="s">
        <v>359</v>
      </c>
      <c r="D17" s="39" t="s">
        <v>364</v>
      </c>
      <c r="E17" s="37" t="s">
        <v>294</v>
      </c>
      <c r="F17" s="40">
        <v>2</v>
      </c>
      <c r="G17" s="41">
        <v>1500</v>
      </c>
      <c r="H17" s="41">
        <v>3000</v>
      </c>
    </row>
    <row r="18" ht="29.9" customHeight="1" spans="1:8">
      <c r="A18" s="39" t="s">
        <v>45</v>
      </c>
      <c r="B18" s="39" t="s">
        <v>355</v>
      </c>
      <c r="C18" s="39" t="s">
        <v>359</v>
      </c>
      <c r="D18" s="39" t="s">
        <v>365</v>
      </c>
      <c r="E18" s="37" t="s">
        <v>358</v>
      </c>
      <c r="F18" s="40">
        <v>2</v>
      </c>
      <c r="G18" s="41">
        <v>220</v>
      </c>
      <c r="H18" s="41">
        <v>440</v>
      </c>
    </row>
    <row r="19" ht="29.9" customHeight="1" spans="1:8">
      <c r="A19" s="39" t="s">
        <v>45</v>
      </c>
      <c r="B19" s="39" t="s">
        <v>355</v>
      </c>
      <c r="C19" s="39" t="s">
        <v>359</v>
      </c>
      <c r="D19" s="39" t="s">
        <v>366</v>
      </c>
      <c r="E19" s="37" t="s">
        <v>294</v>
      </c>
      <c r="F19" s="40">
        <v>1</v>
      </c>
      <c r="G19" s="41">
        <v>1800</v>
      </c>
      <c r="H19" s="41">
        <v>1800</v>
      </c>
    </row>
    <row r="20" ht="20.15" customHeight="1" spans="1:8">
      <c r="A20" s="37" t="s">
        <v>30</v>
      </c>
      <c r="B20" s="37"/>
      <c r="C20" s="37"/>
      <c r="D20" s="37"/>
      <c r="E20" s="37"/>
      <c r="F20" s="40">
        <v>52</v>
      </c>
      <c r="G20" s="41"/>
      <c r="H20" s="41">
        <v>66000</v>
      </c>
    </row>
    <row r="21" ht="19.5" customHeight="1" spans="1:8">
      <c r="A21" s="39" t="s">
        <v>367</v>
      </c>
      <c r="B21" s="39"/>
      <c r="C21" s="39"/>
      <c r="D21" s="39"/>
      <c r="E21" s="39"/>
      <c r="F21" s="42"/>
      <c r="G21" s="43"/>
      <c r="H21" s="43"/>
    </row>
  </sheetData>
  <mergeCells count="9">
    <mergeCell ref="A2:H2"/>
    <mergeCell ref="F4:H4"/>
    <mergeCell ref="A20:E20"/>
    <mergeCell ref="A21:H21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C17" sqref="C17"/>
    </sheetView>
  </sheetViews>
  <sheetFormatPr defaultColWidth="9.14166666666667" defaultRowHeight="14.25" customHeight="1"/>
  <cols>
    <col min="1" max="1" width="16.3166666666667" customWidth="1"/>
    <col min="2" max="2" width="29.0333333333333" customWidth="1"/>
    <col min="3" max="3" width="23.85" customWidth="1"/>
    <col min="4" max="7" width="19.6" customWidth="1"/>
    <col min="8" max="8" width="15.425" customWidth="1"/>
    <col min="9" max="11" width="19.6" customWidth="1"/>
  </cols>
  <sheetData>
    <row r="1" ht="13.5" customHeight="1" spans="4:11">
      <c r="D1" s="1"/>
      <c r="E1" s="1"/>
      <c r="F1" s="1"/>
      <c r="G1" s="1"/>
      <c r="K1" s="2" t="s">
        <v>368</v>
      </c>
    </row>
    <row r="2" ht="27.75" customHeight="1" spans="1:11">
      <c r="A2" s="26" t="s">
        <v>369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ht="13.5" customHeight="1" spans="1:11">
      <c r="A3" s="4" t="str">
        <f>"单位名称："&amp;"云南省科学技术厅机关服务中心"</f>
        <v>单位名称：云南省科学技术厅机关服务中心</v>
      </c>
      <c r="B3" s="5"/>
      <c r="C3" s="5"/>
      <c r="D3" s="5"/>
      <c r="E3" s="5"/>
      <c r="F3" s="5"/>
      <c r="G3" s="5"/>
      <c r="H3" s="6"/>
      <c r="I3" s="6"/>
      <c r="J3" s="6"/>
      <c r="K3" s="7" t="s">
        <v>117</v>
      </c>
    </row>
    <row r="4" ht="21.75" customHeight="1" spans="1:11">
      <c r="A4" s="8" t="s">
        <v>198</v>
      </c>
      <c r="B4" s="8" t="s">
        <v>128</v>
      </c>
      <c r="C4" s="8" t="s">
        <v>199</v>
      </c>
      <c r="D4" s="9" t="s">
        <v>129</v>
      </c>
      <c r="E4" s="9" t="s">
        <v>130</v>
      </c>
      <c r="F4" s="9" t="s">
        <v>131</v>
      </c>
      <c r="G4" s="9" t="s">
        <v>132</v>
      </c>
      <c r="H4" s="15" t="s">
        <v>30</v>
      </c>
      <c r="I4" s="10" t="s">
        <v>370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33</v>
      </c>
      <c r="J5" s="9" t="s">
        <v>34</v>
      </c>
      <c r="K5" s="9" t="s">
        <v>35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32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3">
        <v>10</v>
      </c>
      <c r="K7" s="33">
        <v>11</v>
      </c>
    </row>
    <row r="8" ht="30.65" customHeight="1" spans="1:11">
      <c r="A8" s="28"/>
      <c r="B8" s="20"/>
      <c r="C8" s="28"/>
      <c r="D8" s="28"/>
      <c r="E8" s="28"/>
      <c r="F8" s="28"/>
      <c r="G8" s="28"/>
      <c r="H8" s="22"/>
      <c r="I8" s="22"/>
      <c r="J8" s="22"/>
      <c r="K8" s="22"/>
    </row>
    <row r="9" ht="30.65" customHeight="1" spans="1:11">
      <c r="A9" s="20"/>
      <c r="B9" s="20"/>
      <c r="C9" s="20"/>
      <c r="D9" s="20"/>
      <c r="E9" s="20"/>
      <c r="F9" s="20"/>
      <c r="G9" s="20"/>
      <c r="H9" s="22"/>
      <c r="I9" s="22"/>
      <c r="J9" s="22"/>
      <c r="K9" s="22"/>
    </row>
    <row r="10" ht="18.75" customHeight="1" spans="1:11">
      <c r="A10" s="29" t="s">
        <v>92</v>
      </c>
      <c r="B10" s="30"/>
      <c r="C10" s="30"/>
      <c r="D10" s="30"/>
      <c r="E10" s="30"/>
      <c r="F10" s="30"/>
      <c r="G10" s="31"/>
      <c r="H10" s="22"/>
      <c r="I10" s="22"/>
      <c r="J10" s="22"/>
      <c r="K10" s="22"/>
    </row>
    <row r="11" ht="22" customHeight="1" spans="1:11">
      <c r="A11" s="32" t="s">
        <v>371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</row>
  </sheetData>
  <mergeCells count="16">
    <mergeCell ref="A2:K2"/>
    <mergeCell ref="A3:G3"/>
    <mergeCell ref="I4:K4"/>
    <mergeCell ref="A10:G10"/>
    <mergeCell ref="A11:K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0"/>
  <sheetViews>
    <sheetView showZeros="0" workbookViewId="0">
      <selection activeCell="D19" sqref="D19"/>
    </sheetView>
  </sheetViews>
  <sheetFormatPr defaultColWidth="9.14166666666667" defaultRowHeight="14.25" customHeight="1" outlineLevelCol="6"/>
  <cols>
    <col min="1" max="1" width="37.7416666666667" customWidth="1"/>
    <col min="2" max="2" width="28" customWidth="1"/>
    <col min="3" max="3" width="37.6" customWidth="1"/>
    <col min="4" max="4" width="17.0333333333333" customWidth="1"/>
    <col min="5" max="7" width="27.0333333333333" customWidth="1"/>
  </cols>
  <sheetData>
    <row r="1" ht="13.5" customHeight="1" spans="4:7">
      <c r="D1" s="1"/>
      <c r="G1" s="2" t="s">
        <v>372</v>
      </c>
    </row>
    <row r="2" ht="27.75" customHeight="1" spans="1:7">
      <c r="A2" s="3" t="s">
        <v>373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"单位名称："&amp;"云南省科学技术厅机关服务中心"</f>
        <v>单位名称：云南省科学技术厅机关服务中心</v>
      </c>
      <c r="B3" s="5"/>
      <c r="C3" s="5"/>
      <c r="D3" s="5"/>
      <c r="E3" s="6"/>
      <c r="F3" s="6"/>
      <c r="G3" s="7" t="s">
        <v>117</v>
      </c>
    </row>
    <row r="4" ht="21.75" customHeight="1" spans="1:7">
      <c r="A4" s="8" t="s">
        <v>199</v>
      </c>
      <c r="B4" s="8" t="s">
        <v>198</v>
      </c>
      <c r="C4" s="8" t="s">
        <v>128</v>
      </c>
      <c r="D4" s="9" t="s">
        <v>374</v>
      </c>
      <c r="E4" s="10" t="s">
        <v>33</v>
      </c>
      <c r="F4" s="11"/>
      <c r="G4" s="12"/>
    </row>
    <row r="5" ht="21.75" customHeight="1" spans="1:7">
      <c r="A5" s="13"/>
      <c r="B5" s="13"/>
      <c r="C5" s="13"/>
      <c r="D5" s="14"/>
      <c r="E5" s="15" t="s">
        <v>375</v>
      </c>
      <c r="F5" s="9" t="s">
        <v>376</v>
      </c>
      <c r="G5" s="9" t="s">
        <v>377</v>
      </c>
    </row>
    <row r="6" ht="40.5" customHeight="1" spans="1:7">
      <c r="A6" s="16"/>
      <c r="B6" s="16"/>
      <c r="C6" s="16"/>
      <c r="D6" s="17"/>
      <c r="E6" s="18"/>
      <c r="F6" s="17" t="s">
        <v>32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29.9" customHeight="1" spans="1:7">
      <c r="A8" s="20" t="s">
        <v>45</v>
      </c>
      <c r="B8" s="21"/>
      <c r="C8" s="21"/>
      <c r="D8" s="20"/>
      <c r="E8" s="22">
        <v>53500</v>
      </c>
      <c r="F8" s="22"/>
      <c r="G8" s="22"/>
    </row>
    <row r="9" ht="29.9" customHeight="1" spans="1:7">
      <c r="A9" s="20"/>
      <c r="B9" s="20" t="s">
        <v>378</v>
      </c>
      <c r="C9" s="20" t="s">
        <v>213</v>
      </c>
      <c r="D9" s="20" t="s">
        <v>379</v>
      </c>
      <c r="E9" s="22">
        <v>53500</v>
      </c>
      <c r="F9" s="22"/>
      <c r="G9" s="22"/>
    </row>
    <row r="10" ht="18.75" customHeight="1" spans="1:7">
      <c r="A10" s="23" t="s">
        <v>30</v>
      </c>
      <c r="B10" s="24" t="s">
        <v>380</v>
      </c>
      <c r="C10" s="24"/>
      <c r="D10" s="25"/>
      <c r="E10" s="22">
        <v>53500</v>
      </c>
      <c r="F10" s="22"/>
      <c r="G10" s="22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Zeros="0" workbookViewId="0">
      <selection activeCell="A1" sqref="A1"/>
    </sheetView>
  </sheetViews>
  <sheetFormatPr defaultColWidth="8" defaultRowHeight="14.25" customHeight="1"/>
  <cols>
    <col min="1" max="1" width="21.1416666666667" customWidth="1"/>
    <col min="2" max="2" width="35.2833333333333" customWidth="1"/>
    <col min="3" max="19" width="16.175" customWidth="1"/>
  </cols>
  <sheetData>
    <row r="1" ht="12" customHeight="1" spans="1:18">
      <c r="A1" s="147"/>
      <c r="J1" s="159"/>
      <c r="R1" s="2" t="s">
        <v>26</v>
      </c>
    </row>
    <row r="2" ht="36" customHeight="1" spans="1:19">
      <c r="A2" s="148" t="s">
        <v>27</v>
      </c>
      <c r="B2" s="26"/>
      <c r="C2" s="26"/>
      <c r="D2" s="26"/>
      <c r="E2" s="26"/>
      <c r="F2" s="26"/>
      <c r="G2" s="26"/>
      <c r="H2" s="26"/>
      <c r="I2" s="26"/>
      <c r="J2" s="45"/>
      <c r="K2" s="26"/>
      <c r="L2" s="26"/>
      <c r="M2" s="26"/>
      <c r="N2" s="26"/>
      <c r="O2" s="26"/>
      <c r="P2" s="26"/>
      <c r="Q2" s="26"/>
      <c r="R2" s="26"/>
      <c r="S2" s="26"/>
    </row>
    <row r="3" ht="20.25" customHeight="1" spans="1:19">
      <c r="A3" s="92" t="str">
        <f>"单位名称："&amp;"云南省科学技术厅机关服务中心"</f>
        <v>单位名称：云南省科学技术厅机关服务中心</v>
      </c>
      <c r="B3" s="6"/>
      <c r="C3" s="6"/>
      <c r="D3" s="6"/>
      <c r="E3" s="6"/>
      <c r="F3" s="6"/>
      <c r="G3" s="6"/>
      <c r="H3" s="6"/>
      <c r="I3" s="6"/>
      <c r="J3" s="160"/>
      <c r="K3" s="6"/>
      <c r="L3" s="6"/>
      <c r="M3" s="6"/>
      <c r="N3" s="7"/>
      <c r="O3" s="7"/>
      <c r="P3" s="7"/>
      <c r="Q3" s="7"/>
      <c r="R3" s="7" t="s">
        <v>2</v>
      </c>
      <c r="S3" s="7" t="s">
        <v>2</v>
      </c>
    </row>
    <row r="4" ht="18.75" customHeight="1" spans="1:19">
      <c r="A4" s="149" t="s">
        <v>28</v>
      </c>
      <c r="B4" s="150" t="s">
        <v>29</v>
      </c>
      <c r="C4" s="150" t="s">
        <v>30</v>
      </c>
      <c r="D4" s="151" t="s">
        <v>31</v>
      </c>
      <c r="E4" s="152"/>
      <c r="F4" s="152"/>
      <c r="G4" s="152"/>
      <c r="H4" s="152"/>
      <c r="I4" s="152"/>
      <c r="J4" s="161"/>
      <c r="K4" s="152"/>
      <c r="L4" s="152"/>
      <c r="M4" s="152"/>
      <c r="N4" s="162"/>
      <c r="O4" s="162" t="s">
        <v>20</v>
      </c>
      <c r="P4" s="162"/>
      <c r="Q4" s="162"/>
      <c r="R4" s="162"/>
      <c r="S4" s="162"/>
    </row>
    <row r="5" ht="18" customHeight="1" spans="1:19">
      <c r="A5" s="153"/>
      <c r="B5" s="154"/>
      <c r="C5" s="154"/>
      <c r="D5" s="154" t="s">
        <v>32</v>
      </c>
      <c r="E5" s="154" t="s">
        <v>33</v>
      </c>
      <c r="F5" s="154" t="s">
        <v>34</v>
      </c>
      <c r="G5" s="154" t="s">
        <v>35</v>
      </c>
      <c r="H5" s="154" t="s">
        <v>36</v>
      </c>
      <c r="I5" s="163" t="s">
        <v>37</v>
      </c>
      <c r="J5" s="164"/>
      <c r="K5" s="163" t="s">
        <v>38</v>
      </c>
      <c r="L5" s="163" t="s">
        <v>39</v>
      </c>
      <c r="M5" s="163" t="s">
        <v>40</v>
      </c>
      <c r="N5" s="165" t="s">
        <v>41</v>
      </c>
      <c r="O5" s="166" t="s">
        <v>32</v>
      </c>
      <c r="P5" s="166" t="s">
        <v>33</v>
      </c>
      <c r="Q5" s="166" t="s">
        <v>34</v>
      </c>
      <c r="R5" s="166" t="s">
        <v>35</v>
      </c>
      <c r="S5" s="166" t="s">
        <v>42</v>
      </c>
    </row>
    <row r="6" ht="29.25" customHeight="1" spans="1:19">
      <c r="A6" s="155"/>
      <c r="B6" s="156"/>
      <c r="C6" s="156"/>
      <c r="D6" s="156"/>
      <c r="E6" s="156"/>
      <c r="F6" s="156"/>
      <c r="G6" s="156"/>
      <c r="H6" s="156"/>
      <c r="I6" s="167" t="s">
        <v>32</v>
      </c>
      <c r="J6" s="167" t="s">
        <v>43</v>
      </c>
      <c r="K6" s="167" t="s">
        <v>38</v>
      </c>
      <c r="L6" s="167" t="s">
        <v>39</v>
      </c>
      <c r="M6" s="167" t="s">
        <v>40</v>
      </c>
      <c r="N6" s="167" t="s">
        <v>41</v>
      </c>
      <c r="O6" s="167"/>
      <c r="P6" s="167"/>
      <c r="Q6" s="167"/>
      <c r="R6" s="167"/>
      <c r="S6" s="167"/>
    </row>
    <row r="7" ht="16.5" customHeight="1" spans="1:19">
      <c r="A7" s="131">
        <v>1</v>
      </c>
      <c r="B7" s="19">
        <v>2</v>
      </c>
      <c r="C7" s="19">
        <v>3</v>
      </c>
      <c r="D7" s="19">
        <v>4</v>
      </c>
      <c r="E7" s="131">
        <v>5</v>
      </c>
      <c r="F7" s="19">
        <v>6</v>
      </c>
      <c r="G7" s="19">
        <v>7</v>
      </c>
      <c r="H7" s="131">
        <v>8</v>
      </c>
      <c r="I7" s="19">
        <v>9</v>
      </c>
      <c r="J7" s="33">
        <v>10</v>
      </c>
      <c r="K7" s="33">
        <v>11</v>
      </c>
      <c r="L7" s="168">
        <v>12</v>
      </c>
      <c r="M7" s="33">
        <v>13</v>
      </c>
      <c r="N7" s="33">
        <v>14</v>
      </c>
      <c r="O7" s="33">
        <v>15</v>
      </c>
      <c r="P7" s="33">
        <v>16</v>
      </c>
      <c r="Q7" s="33">
        <v>17</v>
      </c>
      <c r="R7" s="33">
        <v>18</v>
      </c>
      <c r="S7" s="33">
        <v>19</v>
      </c>
    </row>
    <row r="8" ht="31.4" customHeight="1" spans="1:19">
      <c r="A8" s="28" t="s">
        <v>44</v>
      </c>
      <c r="B8" s="28" t="s">
        <v>45</v>
      </c>
      <c r="C8" s="22">
        <v>10375260.59</v>
      </c>
      <c r="D8" s="121">
        <v>9518476.89</v>
      </c>
      <c r="E8" s="91">
        <v>6688476.89</v>
      </c>
      <c r="F8" s="91"/>
      <c r="G8" s="91"/>
      <c r="H8" s="91"/>
      <c r="I8" s="91">
        <v>2830000</v>
      </c>
      <c r="J8" s="91"/>
      <c r="K8" s="91"/>
      <c r="L8" s="91"/>
      <c r="M8" s="91"/>
      <c r="N8" s="91">
        <v>2830000</v>
      </c>
      <c r="O8" s="91">
        <v>856783.7</v>
      </c>
      <c r="P8" s="91">
        <v>86200</v>
      </c>
      <c r="Q8" s="91"/>
      <c r="R8" s="91"/>
      <c r="S8" s="91">
        <v>770583.7</v>
      </c>
    </row>
    <row r="9" ht="16.5" customHeight="1" spans="1:19">
      <c r="A9" s="157" t="s">
        <v>30</v>
      </c>
      <c r="B9" s="158"/>
      <c r="C9" s="121">
        <v>10375260.59</v>
      </c>
      <c r="D9" s="121">
        <v>9518476.89</v>
      </c>
      <c r="E9" s="91">
        <v>6688476.89</v>
      </c>
      <c r="F9" s="91"/>
      <c r="G9" s="91"/>
      <c r="H9" s="91"/>
      <c r="I9" s="91">
        <v>2830000</v>
      </c>
      <c r="J9" s="91"/>
      <c r="K9" s="91"/>
      <c r="L9" s="91"/>
      <c r="M9" s="91"/>
      <c r="N9" s="91">
        <v>2830000</v>
      </c>
      <c r="O9" s="91">
        <v>856783.7</v>
      </c>
      <c r="P9" s="91">
        <v>86200</v>
      </c>
      <c r="Q9" s="91"/>
      <c r="R9" s="91"/>
      <c r="S9" s="91">
        <v>770583.7</v>
      </c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4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4.2833333333333" customWidth="1"/>
    <col min="2" max="2" width="32.575" customWidth="1"/>
    <col min="3" max="6" width="18.85" customWidth="1"/>
    <col min="7" max="7" width="21.2833333333333" customWidth="1"/>
    <col min="8" max="9" width="18.85" customWidth="1"/>
    <col min="10" max="10" width="17.85" customWidth="1"/>
    <col min="11" max="15" width="18.85" customWidth="1"/>
  </cols>
  <sheetData>
    <row r="1" ht="15.75" customHeight="1" spans="15:15">
      <c r="O1" s="55" t="s">
        <v>46</v>
      </c>
    </row>
    <row r="2" ht="28.5" customHeight="1" spans="1:15">
      <c r="A2" s="26" t="s">
        <v>47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ht="15" customHeight="1" spans="1:15">
      <c r="A3" s="101" t="str">
        <f>"单位名称："&amp;"云南省科学技术厅机关服务中心"</f>
        <v>单位名称：云南省科学技术厅机关服务中心</v>
      </c>
      <c r="B3" s="102"/>
      <c r="C3" s="58"/>
      <c r="D3" s="58"/>
      <c r="E3" s="58"/>
      <c r="F3" s="58"/>
      <c r="G3" s="6"/>
      <c r="H3" s="58"/>
      <c r="I3" s="58"/>
      <c r="J3" s="6"/>
      <c r="K3" s="58"/>
      <c r="L3" s="58"/>
      <c r="M3" s="6"/>
      <c r="N3" s="6"/>
      <c r="O3" s="103" t="s">
        <v>2</v>
      </c>
    </row>
    <row r="4" ht="18.75" customHeight="1" spans="1:15">
      <c r="A4" s="9" t="s">
        <v>48</v>
      </c>
      <c r="B4" s="9" t="s">
        <v>49</v>
      </c>
      <c r="C4" s="15" t="s">
        <v>30</v>
      </c>
      <c r="D4" s="61" t="s">
        <v>33</v>
      </c>
      <c r="E4" s="61"/>
      <c r="F4" s="61"/>
      <c r="G4" s="146" t="s">
        <v>34</v>
      </c>
      <c r="H4" s="9" t="s">
        <v>35</v>
      </c>
      <c r="I4" s="9" t="s">
        <v>50</v>
      </c>
      <c r="J4" s="10" t="s">
        <v>51</v>
      </c>
      <c r="K4" s="69" t="s">
        <v>52</v>
      </c>
      <c r="L4" s="69" t="s">
        <v>53</v>
      </c>
      <c r="M4" s="69" t="s">
        <v>54</v>
      </c>
      <c r="N4" s="69" t="s">
        <v>55</v>
      </c>
      <c r="O4" s="86" t="s">
        <v>56</v>
      </c>
    </row>
    <row r="5" ht="30" customHeight="1" spans="1:15">
      <c r="A5" s="18"/>
      <c r="B5" s="18"/>
      <c r="C5" s="18"/>
      <c r="D5" s="61" t="s">
        <v>32</v>
      </c>
      <c r="E5" s="61" t="s">
        <v>57</v>
      </c>
      <c r="F5" s="61" t="s">
        <v>58</v>
      </c>
      <c r="G5" s="18"/>
      <c r="H5" s="18"/>
      <c r="I5" s="18"/>
      <c r="J5" s="61" t="s">
        <v>32</v>
      </c>
      <c r="K5" s="90" t="s">
        <v>52</v>
      </c>
      <c r="L5" s="90" t="s">
        <v>53</v>
      </c>
      <c r="M5" s="90" t="s">
        <v>54</v>
      </c>
      <c r="N5" s="90" t="s">
        <v>55</v>
      </c>
      <c r="O5" s="90" t="s">
        <v>56</v>
      </c>
    </row>
    <row r="6" ht="16.5" customHeight="1" spans="1:15">
      <c r="A6" s="61">
        <v>1</v>
      </c>
      <c r="B6" s="61">
        <v>2</v>
      </c>
      <c r="C6" s="61">
        <v>3</v>
      </c>
      <c r="D6" s="61">
        <v>4</v>
      </c>
      <c r="E6" s="61">
        <v>5</v>
      </c>
      <c r="F6" s="61">
        <v>6</v>
      </c>
      <c r="G6" s="61">
        <v>7</v>
      </c>
      <c r="H6" s="47">
        <v>8</v>
      </c>
      <c r="I6" s="47">
        <v>9</v>
      </c>
      <c r="J6" s="47">
        <v>10</v>
      </c>
      <c r="K6" s="47">
        <v>11</v>
      </c>
      <c r="L6" s="47">
        <v>12</v>
      </c>
      <c r="M6" s="47">
        <v>13</v>
      </c>
      <c r="N6" s="47">
        <v>14</v>
      </c>
      <c r="O6" s="61">
        <v>15</v>
      </c>
    </row>
    <row r="7" ht="20.25" customHeight="1" spans="1:15">
      <c r="A7" s="28" t="s">
        <v>59</v>
      </c>
      <c r="B7" s="28" t="s">
        <v>60</v>
      </c>
      <c r="C7" s="121">
        <v>8567736.77</v>
      </c>
      <c r="D7" s="121">
        <v>4967153.07</v>
      </c>
      <c r="E7" s="121">
        <v>4827453.07</v>
      </c>
      <c r="F7" s="121">
        <v>139700</v>
      </c>
      <c r="G7" s="91"/>
      <c r="H7" s="121"/>
      <c r="I7" s="121"/>
      <c r="J7" s="121">
        <v>3600583.7</v>
      </c>
      <c r="K7" s="121"/>
      <c r="L7" s="121"/>
      <c r="M7" s="91"/>
      <c r="N7" s="121"/>
      <c r="O7" s="121">
        <v>3600583.7</v>
      </c>
    </row>
    <row r="8" ht="20.25" customHeight="1" spans="1:15">
      <c r="A8" s="129" t="s">
        <v>61</v>
      </c>
      <c r="B8" s="129" t="s">
        <v>62</v>
      </c>
      <c r="C8" s="121">
        <v>8567736.77</v>
      </c>
      <c r="D8" s="121">
        <v>4967153.07</v>
      </c>
      <c r="E8" s="121">
        <v>4827453.07</v>
      </c>
      <c r="F8" s="121">
        <v>139700</v>
      </c>
      <c r="G8" s="91"/>
      <c r="H8" s="121"/>
      <c r="I8" s="121"/>
      <c r="J8" s="121">
        <v>3600583.7</v>
      </c>
      <c r="K8" s="121"/>
      <c r="L8" s="121"/>
      <c r="M8" s="91"/>
      <c r="N8" s="121"/>
      <c r="O8" s="121">
        <v>3600583.7</v>
      </c>
    </row>
    <row r="9" ht="20.25" customHeight="1" spans="1:15">
      <c r="A9" s="130" t="s">
        <v>63</v>
      </c>
      <c r="B9" s="130" t="s">
        <v>64</v>
      </c>
      <c r="C9" s="121">
        <v>8567736.77</v>
      </c>
      <c r="D9" s="121">
        <v>4967153.07</v>
      </c>
      <c r="E9" s="121">
        <v>4827453.07</v>
      </c>
      <c r="F9" s="121">
        <v>139700</v>
      </c>
      <c r="G9" s="91"/>
      <c r="H9" s="121"/>
      <c r="I9" s="121"/>
      <c r="J9" s="121">
        <v>3600583.7</v>
      </c>
      <c r="K9" s="121"/>
      <c r="L9" s="121"/>
      <c r="M9" s="91"/>
      <c r="N9" s="121"/>
      <c r="O9" s="121">
        <v>3600583.7</v>
      </c>
    </row>
    <row r="10" ht="20.25" customHeight="1" spans="1:15">
      <c r="A10" s="28" t="s">
        <v>65</v>
      </c>
      <c r="B10" s="28" t="s">
        <v>66</v>
      </c>
      <c r="C10" s="121">
        <v>679216.02</v>
      </c>
      <c r="D10" s="121">
        <v>679216.02</v>
      </c>
      <c r="E10" s="121">
        <v>679216.02</v>
      </c>
      <c r="F10" s="121"/>
      <c r="G10" s="91"/>
      <c r="H10" s="121"/>
      <c r="I10" s="121"/>
      <c r="J10" s="121"/>
      <c r="K10" s="121"/>
      <c r="L10" s="121"/>
      <c r="M10" s="91"/>
      <c r="N10" s="121"/>
      <c r="O10" s="121"/>
    </row>
    <row r="11" ht="20.25" customHeight="1" spans="1:15">
      <c r="A11" s="129" t="s">
        <v>67</v>
      </c>
      <c r="B11" s="129" t="s">
        <v>68</v>
      </c>
      <c r="C11" s="121">
        <v>648502.73</v>
      </c>
      <c r="D11" s="121">
        <v>648502.73</v>
      </c>
      <c r="E11" s="121">
        <v>648502.73</v>
      </c>
      <c r="F11" s="121"/>
      <c r="G11" s="91"/>
      <c r="H11" s="121"/>
      <c r="I11" s="121"/>
      <c r="J11" s="121"/>
      <c r="K11" s="121"/>
      <c r="L11" s="121"/>
      <c r="M11" s="91"/>
      <c r="N11" s="121"/>
      <c r="O11" s="121"/>
    </row>
    <row r="12" ht="20.25" customHeight="1" spans="1:15">
      <c r="A12" s="130" t="s">
        <v>69</v>
      </c>
      <c r="B12" s="130" t="s">
        <v>70</v>
      </c>
      <c r="C12" s="121">
        <v>15660</v>
      </c>
      <c r="D12" s="121">
        <v>15660</v>
      </c>
      <c r="E12" s="121">
        <v>15660</v>
      </c>
      <c r="F12" s="121"/>
      <c r="G12" s="91"/>
      <c r="H12" s="121"/>
      <c r="I12" s="121"/>
      <c r="J12" s="121"/>
      <c r="K12" s="121"/>
      <c r="L12" s="121"/>
      <c r="M12" s="91"/>
      <c r="N12" s="121"/>
      <c r="O12" s="121"/>
    </row>
    <row r="13" ht="20.25" customHeight="1" spans="1:15">
      <c r="A13" s="130" t="s">
        <v>71</v>
      </c>
      <c r="B13" s="130" t="s">
        <v>72</v>
      </c>
      <c r="C13" s="121">
        <v>632842.73</v>
      </c>
      <c r="D13" s="121">
        <v>632842.73</v>
      </c>
      <c r="E13" s="121">
        <v>632842.73</v>
      </c>
      <c r="F13" s="121"/>
      <c r="G13" s="91"/>
      <c r="H13" s="121"/>
      <c r="I13" s="121"/>
      <c r="J13" s="121"/>
      <c r="K13" s="121"/>
      <c r="L13" s="121"/>
      <c r="M13" s="91"/>
      <c r="N13" s="121"/>
      <c r="O13" s="121"/>
    </row>
    <row r="14" ht="20.25" customHeight="1" spans="1:15">
      <c r="A14" s="129" t="s">
        <v>73</v>
      </c>
      <c r="B14" s="129" t="s">
        <v>74</v>
      </c>
      <c r="C14" s="121">
        <v>30713.29</v>
      </c>
      <c r="D14" s="121">
        <v>30713.29</v>
      </c>
      <c r="E14" s="121">
        <v>30713.29</v>
      </c>
      <c r="F14" s="121"/>
      <c r="G14" s="91"/>
      <c r="H14" s="121"/>
      <c r="I14" s="121"/>
      <c r="J14" s="121"/>
      <c r="K14" s="121"/>
      <c r="L14" s="121"/>
      <c r="M14" s="91"/>
      <c r="N14" s="121"/>
      <c r="O14" s="121"/>
    </row>
    <row r="15" ht="20.25" customHeight="1" spans="1:15">
      <c r="A15" s="130" t="s">
        <v>75</v>
      </c>
      <c r="B15" s="130" t="s">
        <v>74</v>
      </c>
      <c r="C15" s="121">
        <v>30713.29</v>
      </c>
      <c r="D15" s="121">
        <v>30713.29</v>
      </c>
      <c r="E15" s="121">
        <v>30713.29</v>
      </c>
      <c r="F15" s="121"/>
      <c r="G15" s="91"/>
      <c r="H15" s="121"/>
      <c r="I15" s="121"/>
      <c r="J15" s="121"/>
      <c r="K15" s="121"/>
      <c r="L15" s="121"/>
      <c r="M15" s="91"/>
      <c r="N15" s="121"/>
      <c r="O15" s="121"/>
    </row>
    <row r="16" ht="20.25" customHeight="1" spans="1:15">
      <c r="A16" s="28" t="s">
        <v>76</v>
      </c>
      <c r="B16" s="28" t="s">
        <v>77</v>
      </c>
      <c r="C16" s="121">
        <v>695669.03</v>
      </c>
      <c r="D16" s="121">
        <v>695669.03</v>
      </c>
      <c r="E16" s="121">
        <v>695669.03</v>
      </c>
      <c r="F16" s="121"/>
      <c r="G16" s="91"/>
      <c r="H16" s="121"/>
      <c r="I16" s="121"/>
      <c r="J16" s="121"/>
      <c r="K16" s="121"/>
      <c r="L16" s="121"/>
      <c r="M16" s="91"/>
      <c r="N16" s="121"/>
      <c r="O16" s="121"/>
    </row>
    <row r="17" ht="20.25" customHeight="1" spans="1:15">
      <c r="A17" s="129" t="s">
        <v>78</v>
      </c>
      <c r="B17" s="129" t="s">
        <v>79</v>
      </c>
      <c r="C17" s="121">
        <v>695669.03</v>
      </c>
      <c r="D17" s="121">
        <v>695669.03</v>
      </c>
      <c r="E17" s="121">
        <v>695669.03</v>
      </c>
      <c r="F17" s="121"/>
      <c r="G17" s="91"/>
      <c r="H17" s="121"/>
      <c r="I17" s="121"/>
      <c r="J17" s="121"/>
      <c r="K17" s="121"/>
      <c r="L17" s="121"/>
      <c r="M17" s="91"/>
      <c r="N17" s="121"/>
      <c r="O17" s="121"/>
    </row>
    <row r="18" ht="20.25" customHeight="1" spans="1:15">
      <c r="A18" s="130" t="s">
        <v>80</v>
      </c>
      <c r="B18" s="130" t="s">
        <v>81</v>
      </c>
      <c r="C18" s="121">
        <v>395526.71</v>
      </c>
      <c r="D18" s="121">
        <v>395526.71</v>
      </c>
      <c r="E18" s="121">
        <v>395526.71</v>
      </c>
      <c r="F18" s="121"/>
      <c r="G18" s="91"/>
      <c r="H18" s="121"/>
      <c r="I18" s="121"/>
      <c r="J18" s="121"/>
      <c r="K18" s="121"/>
      <c r="L18" s="121"/>
      <c r="M18" s="91"/>
      <c r="N18" s="121"/>
      <c r="O18" s="121"/>
    </row>
    <row r="19" ht="20.25" customHeight="1" spans="1:15">
      <c r="A19" s="130" t="s">
        <v>82</v>
      </c>
      <c r="B19" s="130" t="s">
        <v>83</v>
      </c>
      <c r="C19" s="121">
        <v>274343.82</v>
      </c>
      <c r="D19" s="121">
        <v>274343.82</v>
      </c>
      <c r="E19" s="121">
        <v>274343.82</v>
      </c>
      <c r="F19" s="121"/>
      <c r="G19" s="91"/>
      <c r="H19" s="121"/>
      <c r="I19" s="121"/>
      <c r="J19" s="121"/>
      <c r="K19" s="121"/>
      <c r="L19" s="121"/>
      <c r="M19" s="91"/>
      <c r="N19" s="121"/>
      <c r="O19" s="121"/>
    </row>
    <row r="20" ht="20.25" customHeight="1" spans="1:15">
      <c r="A20" s="130" t="s">
        <v>84</v>
      </c>
      <c r="B20" s="130" t="s">
        <v>85</v>
      </c>
      <c r="C20" s="121">
        <v>25798.5</v>
      </c>
      <c r="D20" s="121">
        <v>25798.5</v>
      </c>
      <c r="E20" s="121">
        <v>25798.5</v>
      </c>
      <c r="F20" s="121"/>
      <c r="G20" s="91"/>
      <c r="H20" s="121"/>
      <c r="I20" s="121"/>
      <c r="J20" s="121"/>
      <c r="K20" s="121"/>
      <c r="L20" s="121"/>
      <c r="M20" s="91"/>
      <c r="N20" s="121"/>
      <c r="O20" s="121"/>
    </row>
    <row r="21" ht="20.25" customHeight="1" spans="1:15">
      <c r="A21" s="28" t="s">
        <v>86</v>
      </c>
      <c r="B21" s="28" t="s">
        <v>87</v>
      </c>
      <c r="C21" s="121">
        <v>432638.77</v>
      </c>
      <c r="D21" s="121">
        <v>432638.77</v>
      </c>
      <c r="E21" s="121">
        <v>432638.77</v>
      </c>
      <c r="F21" s="121"/>
      <c r="G21" s="91"/>
      <c r="H21" s="121"/>
      <c r="I21" s="121"/>
      <c r="J21" s="121"/>
      <c r="K21" s="121"/>
      <c r="L21" s="121"/>
      <c r="M21" s="91"/>
      <c r="N21" s="121"/>
      <c r="O21" s="121"/>
    </row>
    <row r="22" ht="20.25" customHeight="1" spans="1:15">
      <c r="A22" s="129" t="s">
        <v>88</v>
      </c>
      <c r="B22" s="129" t="s">
        <v>89</v>
      </c>
      <c r="C22" s="121">
        <v>432638.77</v>
      </c>
      <c r="D22" s="121">
        <v>432638.77</v>
      </c>
      <c r="E22" s="121">
        <v>432638.77</v>
      </c>
      <c r="F22" s="121"/>
      <c r="G22" s="91"/>
      <c r="H22" s="121"/>
      <c r="I22" s="121"/>
      <c r="J22" s="121"/>
      <c r="K22" s="121"/>
      <c r="L22" s="121"/>
      <c r="M22" s="91"/>
      <c r="N22" s="121"/>
      <c r="O22" s="121"/>
    </row>
    <row r="23" ht="20.25" customHeight="1" spans="1:15">
      <c r="A23" s="130" t="s">
        <v>90</v>
      </c>
      <c r="B23" s="130" t="s">
        <v>91</v>
      </c>
      <c r="C23" s="121">
        <v>432638.77</v>
      </c>
      <c r="D23" s="121">
        <v>432638.77</v>
      </c>
      <c r="E23" s="121">
        <v>432638.77</v>
      </c>
      <c r="F23" s="121"/>
      <c r="G23" s="91"/>
      <c r="H23" s="121"/>
      <c r="I23" s="121"/>
      <c r="J23" s="121"/>
      <c r="K23" s="121"/>
      <c r="L23" s="121"/>
      <c r="M23" s="91"/>
      <c r="N23" s="121"/>
      <c r="O23" s="121"/>
    </row>
    <row r="24" ht="17.25" customHeight="1" spans="1:15">
      <c r="A24" s="104" t="s">
        <v>92</v>
      </c>
      <c r="B24" s="105" t="s">
        <v>92</v>
      </c>
      <c r="C24" s="121">
        <v>10375260.59</v>
      </c>
      <c r="D24" s="121">
        <v>6774676.89</v>
      </c>
      <c r="E24" s="121">
        <v>6634976.89</v>
      </c>
      <c r="F24" s="121">
        <v>139700</v>
      </c>
      <c r="G24" s="91"/>
      <c r="H24" s="121"/>
      <c r="I24" s="121"/>
      <c r="J24" s="121">
        <v>3600583.7</v>
      </c>
      <c r="K24" s="121"/>
      <c r="L24" s="121"/>
      <c r="M24" s="91"/>
      <c r="N24" s="121"/>
      <c r="O24" s="121">
        <v>3600583.7</v>
      </c>
    </row>
  </sheetData>
  <mergeCells count="11">
    <mergeCell ref="A2:O2"/>
    <mergeCell ref="A3:L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6"/>
  <sheetViews>
    <sheetView showZeros="0" workbookViewId="0">
      <selection activeCell="A1" sqref="A1"/>
    </sheetView>
  </sheetViews>
  <sheetFormatPr defaultColWidth="9.14166666666667" defaultRowHeight="14.25" customHeight="1" outlineLevelCol="3"/>
  <cols>
    <col min="1" max="1" width="49.2833333333333" customWidth="1"/>
    <col min="2" max="2" width="43.3166666666667" customWidth="1"/>
    <col min="3" max="3" width="48.575" customWidth="1"/>
    <col min="4" max="4" width="41.175" customWidth="1"/>
  </cols>
  <sheetData>
    <row r="1" customHeight="1" spans="4:4">
      <c r="D1" s="99" t="s">
        <v>93</v>
      </c>
    </row>
    <row r="2" ht="31.5" customHeight="1" spans="1:4">
      <c r="A2" s="44" t="s">
        <v>94</v>
      </c>
      <c r="B2" s="133"/>
      <c r="C2" s="133"/>
      <c r="D2" s="133"/>
    </row>
    <row r="3" ht="17.25" customHeight="1" spans="1:4">
      <c r="A3" s="4" t="str">
        <f>"单位名称："&amp;"云南省科学技术厅机关服务中心"</f>
        <v>单位名称：云南省科学技术厅机关服务中心</v>
      </c>
      <c r="B3" s="134"/>
      <c r="C3" s="134"/>
      <c r="D3" s="100" t="s">
        <v>2</v>
      </c>
    </row>
    <row r="4" ht="24.65" customHeight="1" spans="1:4">
      <c r="A4" s="10" t="s">
        <v>3</v>
      </c>
      <c r="B4" s="12"/>
      <c r="C4" s="10" t="s">
        <v>4</v>
      </c>
      <c r="D4" s="12"/>
    </row>
    <row r="5" ht="15.65" customHeight="1" spans="1:4">
      <c r="A5" s="15" t="s">
        <v>5</v>
      </c>
      <c r="B5" s="135" t="s">
        <v>6</v>
      </c>
      <c r="C5" s="15" t="s">
        <v>95</v>
      </c>
      <c r="D5" s="135" t="s">
        <v>6</v>
      </c>
    </row>
    <row r="6" ht="14.15" customHeight="1" spans="1:4">
      <c r="A6" s="18"/>
      <c r="B6" s="17"/>
      <c r="C6" s="18"/>
      <c r="D6" s="17"/>
    </row>
    <row r="7" ht="29.15" customHeight="1" spans="1:4">
      <c r="A7" s="136" t="s">
        <v>96</v>
      </c>
      <c r="B7" s="137">
        <v>6688476.89</v>
      </c>
      <c r="C7" s="138" t="s">
        <v>97</v>
      </c>
      <c r="D7" s="137">
        <v>6774676.89</v>
      </c>
    </row>
    <row r="8" ht="29.15" customHeight="1" spans="1:4">
      <c r="A8" s="139" t="s">
        <v>98</v>
      </c>
      <c r="B8" s="91">
        <v>6688476.89</v>
      </c>
      <c r="C8" s="108" t="str">
        <f>"（一）"&amp;"科学技术支出"</f>
        <v>（一）科学技术支出</v>
      </c>
      <c r="D8" s="91">
        <v>4967153.07</v>
      </c>
    </row>
    <row r="9" ht="29.15" customHeight="1" spans="1:4">
      <c r="A9" s="139" t="s">
        <v>99</v>
      </c>
      <c r="B9" s="91"/>
      <c r="C9" s="108" t="str">
        <f>"（二）"&amp;"社会保障和就业支出"</f>
        <v>（二）社会保障和就业支出</v>
      </c>
      <c r="D9" s="91">
        <v>679216.02</v>
      </c>
    </row>
    <row r="10" ht="29.15" customHeight="1" spans="1:4">
      <c r="A10" s="139" t="s">
        <v>100</v>
      </c>
      <c r="B10" s="91"/>
      <c r="C10" s="108" t="str">
        <f>"（三）"&amp;"卫生健康支出"</f>
        <v>（三）卫生健康支出</v>
      </c>
      <c r="D10" s="91">
        <v>695669.03</v>
      </c>
    </row>
    <row r="11" ht="29.15" customHeight="1" spans="1:4">
      <c r="A11" s="140" t="s">
        <v>101</v>
      </c>
      <c r="B11" s="141">
        <v>86200</v>
      </c>
      <c r="C11" s="108" t="str">
        <f>"（四）"&amp;"住房保障支出"</f>
        <v>（四）住房保障支出</v>
      </c>
      <c r="D11" s="91">
        <v>432638.77</v>
      </c>
    </row>
    <row r="12" ht="29.15" customHeight="1" spans="1:4">
      <c r="A12" s="139" t="s">
        <v>98</v>
      </c>
      <c r="B12" s="121">
        <v>86200</v>
      </c>
      <c r="C12" s="142"/>
      <c r="D12" s="141"/>
    </row>
    <row r="13" ht="29.15" customHeight="1" spans="1:4">
      <c r="A13" s="143" t="s">
        <v>99</v>
      </c>
      <c r="B13" s="121"/>
      <c r="C13" s="142"/>
      <c r="D13" s="141"/>
    </row>
    <row r="14" ht="29.15" customHeight="1" spans="1:4">
      <c r="A14" s="143" t="s">
        <v>100</v>
      </c>
      <c r="B14" s="141"/>
      <c r="C14" s="142"/>
      <c r="D14" s="141"/>
    </row>
    <row r="15" ht="29.15" customHeight="1" spans="1:4">
      <c r="A15" s="144"/>
      <c r="B15" s="141"/>
      <c r="C15" s="145" t="s">
        <v>102</v>
      </c>
      <c r="D15" s="141"/>
    </row>
    <row r="16" ht="29.15" customHeight="1" spans="1:4">
      <c r="A16" s="144" t="s">
        <v>103</v>
      </c>
      <c r="B16" s="141">
        <v>6774676.89</v>
      </c>
      <c r="C16" s="142" t="s">
        <v>25</v>
      </c>
      <c r="D16" s="141">
        <v>6774676.89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4"/>
  <sheetViews>
    <sheetView showZeros="0" workbookViewId="0">
      <selection activeCell="A9" sqref="$A9:$XFD9"/>
    </sheetView>
  </sheetViews>
  <sheetFormatPr defaultColWidth="9.14166666666667" defaultRowHeight="14.25" customHeight="1" outlineLevelCol="6"/>
  <cols>
    <col min="1" max="1" width="20.1416666666667" customWidth="1"/>
    <col min="2" max="2" width="37.3166666666667" customWidth="1"/>
    <col min="3" max="3" width="24.2833333333333" customWidth="1"/>
    <col min="4" max="6" width="25.0333333333333" customWidth="1"/>
    <col min="7" max="7" width="24.2833333333333" customWidth="1"/>
  </cols>
  <sheetData>
    <row r="1" ht="12" customHeight="1" spans="4:7">
      <c r="D1" s="113"/>
      <c r="F1" s="55"/>
      <c r="G1" s="55" t="s">
        <v>104</v>
      </c>
    </row>
    <row r="2" ht="39" customHeight="1" spans="1:7">
      <c r="A2" s="3" t="s">
        <v>105</v>
      </c>
      <c r="B2" s="3"/>
      <c r="C2" s="3"/>
      <c r="D2" s="3"/>
      <c r="E2" s="3"/>
      <c r="F2" s="3"/>
      <c r="G2" s="3"/>
    </row>
    <row r="3" ht="18" customHeight="1" spans="1:7">
      <c r="A3" s="4" t="str">
        <f>"单位名称："&amp;"云南省科学技术厅机关服务中心"</f>
        <v>单位名称：云南省科学技术厅机关服务中心</v>
      </c>
      <c r="F3" s="103"/>
      <c r="G3" s="103" t="s">
        <v>2</v>
      </c>
    </row>
    <row r="4" ht="20.25" customHeight="1" spans="1:7">
      <c r="A4" s="123" t="s">
        <v>106</v>
      </c>
      <c r="B4" s="124"/>
      <c r="C4" s="125" t="s">
        <v>30</v>
      </c>
      <c r="D4" s="11" t="s">
        <v>57</v>
      </c>
      <c r="E4" s="11"/>
      <c r="F4" s="12"/>
      <c r="G4" s="125" t="s">
        <v>58</v>
      </c>
    </row>
    <row r="5" ht="20.25" customHeight="1" spans="1:7">
      <c r="A5" s="126" t="s">
        <v>48</v>
      </c>
      <c r="B5" s="127" t="s">
        <v>49</v>
      </c>
      <c r="C5" s="93"/>
      <c r="D5" s="93" t="s">
        <v>32</v>
      </c>
      <c r="E5" s="93" t="s">
        <v>107</v>
      </c>
      <c r="F5" s="93" t="s">
        <v>108</v>
      </c>
      <c r="G5" s="93"/>
    </row>
    <row r="6" ht="13.5" customHeight="1" spans="1:7">
      <c r="A6" s="128" t="s">
        <v>109</v>
      </c>
      <c r="B6" s="128" t="s">
        <v>110</v>
      </c>
      <c r="C6" s="128" t="s">
        <v>111</v>
      </c>
      <c r="D6" s="61"/>
      <c r="E6" s="128" t="s">
        <v>112</v>
      </c>
      <c r="F6" s="128" t="s">
        <v>113</v>
      </c>
      <c r="G6" s="128" t="s">
        <v>114</v>
      </c>
    </row>
    <row r="7" ht="18" customHeight="1" spans="1:7">
      <c r="A7" s="28" t="s">
        <v>59</v>
      </c>
      <c r="B7" s="28" t="s">
        <v>60</v>
      </c>
      <c r="C7" s="22">
        <v>4880953.07</v>
      </c>
      <c r="D7" s="22">
        <v>4827453.07</v>
      </c>
      <c r="E7" s="22">
        <v>4379173</v>
      </c>
      <c r="F7" s="22">
        <v>448280.07</v>
      </c>
      <c r="G7" s="22">
        <v>53500</v>
      </c>
    </row>
    <row r="8" ht="18" customHeight="1" spans="1:7">
      <c r="A8" s="28" t="s">
        <v>61</v>
      </c>
      <c r="B8" s="129" t="s">
        <v>62</v>
      </c>
      <c r="C8" s="22">
        <v>4880953.07</v>
      </c>
      <c r="D8" s="22">
        <v>4827453.07</v>
      </c>
      <c r="E8" s="22">
        <v>4379173</v>
      </c>
      <c r="F8" s="22">
        <v>448280.07</v>
      </c>
      <c r="G8" s="22">
        <v>53500</v>
      </c>
    </row>
    <row r="9" ht="18" customHeight="1" spans="1:7">
      <c r="A9" s="28" t="s">
        <v>63</v>
      </c>
      <c r="B9" s="130" t="s">
        <v>64</v>
      </c>
      <c r="C9" s="22">
        <v>4880953.07</v>
      </c>
      <c r="D9" s="22">
        <v>4827453.07</v>
      </c>
      <c r="E9" s="22">
        <v>4379173</v>
      </c>
      <c r="F9" s="22">
        <v>448280.07</v>
      </c>
      <c r="G9" s="22">
        <v>53500</v>
      </c>
    </row>
    <row r="10" ht="18" customHeight="1" spans="1:7">
      <c r="A10" s="28" t="s">
        <v>65</v>
      </c>
      <c r="B10" s="28" t="s">
        <v>66</v>
      </c>
      <c r="C10" s="22">
        <v>679216.02</v>
      </c>
      <c r="D10" s="22">
        <v>679216.02</v>
      </c>
      <c r="E10" s="22">
        <v>663556.02</v>
      </c>
      <c r="F10" s="22">
        <v>15660</v>
      </c>
      <c r="G10" s="22"/>
    </row>
    <row r="11" ht="18" customHeight="1" spans="1:7">
      <c r="A11" s="28" t="s">
        <v>67</v>
      </c>
      <c r="B11" s="129" t="s">
        <v>68</v>
      </c>
      <c r="C11" s="22">
        <v>648502.73</v>
      </c>
      <c r="D11" s="22">
        <v>648502.73</v>
      </c>
      <c r="E11" s="22">
        <v>632842.73</v>
      </c>
      <c r="F11" s="22">
        <v>15660</v>
      </c>
      <c r="G11" s="22"/>
    </row>
    <row r="12" ht="18" customHeight="1" spans="1:7">
      <c r="A12" s="28" t="s">
        <v>69</v>
      </c>
      <c r="B12" s="130" t="s">
        <v>70</v>
      </c>
      <c r="C12" s="22">
        <v>15660</v>
      </c>
      <c r="D12" s="22">
        <v>15660</v>
      </c>
      <c r="E12" s="22"/>
      <c r="F12" s="22">
        <v>15660</v>
      </c>
      <c r="G12" s="22"/>
    </row>
    <row r="13" ht="18" customHeight="1" spans="1:7">
      <c r="A13" s="28" t="s">
        <v>71</v>
      </c>
      <c r="B13" s="130" t="s">
        <v>72</v>
      </c>
      <c r="C13" s="22">
        <v>632842.73</v>
      </c>
      <c r="D13" s="22">
        <v>632842.73</v>
      </c>
      <c r="E13" s="22">
        <v>632842.73</v>
      </c>
      <c r="F13" s="22"/>
      <c r="G13" s="22"/>
    </row>
    <row r="14" ht="18" customHeight="1" spans="1:7">
      <c r="A14" s="28" t="s">
        <v>73</v>
      </c>
      <c r="B14" s="129" t="s">
        <v>74</v>
      </c>
      <c r="C14" s="22">
        <v>30713.29</v>
      </c>
      <c r="D14" s="22">
        <v>30713.29</v>
      </c>
      <c r="E14" s="22">
        <v>30713.29</v>
      </c>
      <c r="F14" s="22"/>
      <c r="G14" s="22"/>
    </row>
    <row r="15" ht="18" customHeight="1" spans="1:7">
      <c r="A15" s="28" t="s">
        <v>75</v>
      </c>
      <c r="B15" s="130" t="s">
        <v>74</v>
      </c>
      <c r="C15" s="22">
        <v>30713.29</v>
      </c>
      <c r="D15" s="22">
        <v>30713.29</v>
      </c>
      <c r="E15" s="22">
        <v>30713.29</v>
      </c>
      <c r="F15" s="22"/>
      <c r="G15" s="22"/>
    </row>
    <row r="16" ht="18" customHeight="1" spans="1:7">
      <c r="A16" s="28" t="s">
        <v>76</v>
      </c>
      <c r="B16" s="28" t="s">
        <v>77</v>
      </c>
      <c r="C16" s="22">
        <v>695669.03</v>
      </c>
      <c r="D16" s="22">
        <v>695669.03</v>
      </c>
      <c r="E16" s="22">
        <v>695669.03</v>
      </c>
      <c r="F16" s="22"/>
      <c r="G16" s="22"/>
    </row>
    <row r="17" ht="18" customHeight="1" spans="1:7">
      <c r="A17" s="28" t="s">
        <v>78</v>
      </c>
      <c r="B17" s="129" t="s">
        <v>79</v>
      </c>
      <c r="C17" s="22">
        <v>695669.03</v>
      </c>
      <c r="D17" s="22">
        <v>695669.03</v>
      </c>
      <c r="E17" s="22">
        <v>695669.03</v>
      </c>
      <c r="F17" s="22"/>
      <c r="G17" s="22"/>
    </row>
    <row r="18" ht="18" customHeight="1" spans="1:7">
      <c r="A18" s="28" t="s">
        <v>80</v>
      </c>
      <c r="B18" s="130" t="s">
        <v>81</v>
      </c>
      <c r="C18" s="22">
        <v>395526.71</v>
      </c>
      <c r="D18" s="22">
        <v>395526.71</v>
      </c>
      <c r="E18" s="22">
        <v>395526.71</v>
      </c>
      <c r="F18" s="22"/>
      <c r="G18" s="22"/>
    </row>
    <row r="19" ht="18" customHeight="1" spans="1:7">
      <c r="A19" s="28" t="s">
        <v>82</v>
      </c>
      <c r="B19" s="130" t="s">
        <v>83</v>
      </c>
      <c r="C19" s="22">
        <v>274343.82</v>
      </c>
      <c r="D19" s="22">
        <v>274343.82</v>
      </c>
      <c r="E19" s="22">
        <v>274343.82</v>
      </c>
      <c r="F19" s="22"/>
      <c r="G19" s="22"/>
    </row>
    <row r="20" ht="18" customHeight="1" spans="1:7">
      <c r="A20" s="28" t="s">
        <v>84</v>
      </c>
      <c r="B20" s="130" t="s">
        <v>85</v>
      </c>
      <c r="C20" s="22">
        <v>25798.5</v>
      </c>
      <c r="D20" s="22">
        <v>25798.5</v>
      </c>
      <c r="E20" s="22">
        <v>25798.5</v>
      </c>
      <c r="F20" s="22"/>
      <c r="G20" s="22"/>
    </row>
    <row r="21" ht="18" customHeight="1" spans="1:7">
      <c r="A21" s="28" t="s">
        <v>86</v>
      </c>
      <c r="B21" s="28" t="s">
        <v>87</v>
      </c>
      <c r="C21" s="22">
        <v>432638.77</v>
      </c>
      <c r="D21" s="22">
        <v>432638.77</v>
      </c>
      <c r="E21" s="22">
        <v>432638.77</v>
      </c>
      <c r="F21" s="22"/>
      <c r="G21" s="22"/>
    </row>
    <row r="22" ht="18" customHeight="1" spans="1:7">
      <c r="A22" s="28" t="s">
        <v>88</v>
      </c>
      <c r="B22" s="129" t="s">
        <v>89</v>
      </c>
      <c r="C22" s="22">
        <v>432638.77</v>
      </c>
      <c r="D22" s="22">
        <v>432638.77</v>
      </c>
      <c r="E22" s="22">
        <v>432638.77</v>
      </c>
      <c r="F22" s="22"/>
      <c r="G22" s="22"/>
    </row>
    <row r="23" ht="18" customHeight="1" spans="1:7">
      <c r="A23" s="28" t="s">
        <v>90</v>
      </c>
      <c r="B23" s="130" t="s">
        <v>91</v>
      </c>
      <c r="C23" s="22">
        <v>432638.77</v>
      </c>
      <c r="D23" s="22">
        <v>432638.77</v>
      </c>
      <c r="E23" s="22">
        <v>432638.77</v>
      </c>
      <c r="F23" s="22"/>
      <c r="G23" s="22"/>
    </row>
    <row r="24" ht="18" customHeight="1" spans="1:7">
      <c r="A24" s="131" t="s">
        <v>92</v>
      </c>
      <c r="B24" s="132" t="s">
        <v>92</v>
      </c>
      <c r="C24" s="22">
        <v>6688476.89</v>
      </c>
      <c r="D24" s="22">
        <v>6634976.89</v>
      </c>
      <c r="E24" s="22">
        <v>6171036.82</v>
      </c>
      <c r="F24" s="22">
        <v>463940.07</v>
      </c>
      <c r="G24" s="22">
        <v>53500</v>
      </c>
    </row>
  </sheetData>
  <mergeCells count="7">
    <mergeCell ref="A2:G2"/>
    <mergeCell ref="A3:E3"/>
    <mergeCell ref="A4:B4"/>
    <mergeCell ref="D4:F4"/>
    <mergeCell ref="A24:B24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A1" sqref="A1"/>
    </sheetView>
  </sheetViews>
  <sheetFormatPr defaultColWidth="9.14166666666667" defaultRowHeight="14.25" customHeight="1" outlineLevelRow="6" outlineLevelCol="5"/>
  <cols>
    <col min="1" max="1" width="27.425" customWidth="1"/>
    <col min="2" max="6" width="31.175" customWidth="1"/>
  </cols>
  <sheetData>
    <row r="1" ht="12" customHeight="1" spans="1:6">
      <c r="A1" s="117"/>
      <c r="B1" s="117"/>
      <c r="C1" s="60"/>
      <c r="F1" s="59" t="s">
        <v>115</v>
      </c>
    </row>
    <row r="2" ht="25.5" customHeight="1" spans="1:6">
      <c r="A2" s="118" t="s">
        <v>116</v>
      </c>
      <c r="B2" s="118"/>
      <c r="C2" s="118"/>
      <c r="D2" s="118"/>
      <c r="E2" s="118"/>
      <c r="F2" s="118"/>
    </row>
    <row r="3" ht="15.75" customHeight="1" spans="1:6">
      <c r="A3" s="4" t="str">
        <f>"单位名称："&amp;"云南省科学技术厅机关服务中心"</f>
        <v>单位名称：云南省科学技术厅机关服务中心</v>
      </c>
      <c r="B3" s="117"/>
      <c r="C3" s="60"/>
      <c r="F3" s="59" t="s">
        <v>117</v>
      </c>
    </row>
    <row r="4" ht="19.5" customHeight="1" spans="1:6">
      <c r="A4" s="9" t="s">
        <v>118</v>
      </c>
      <c r="B4" s="15" t="s">
        <v>119</v>
      </c>
      <c r="C4" s="10" t="s">
        <v>120</v>
      </c>
      <c r="D4" s="11"/>
      <c r="E4" s="12"/>
      <c r="F4" s="15" t="s">
        <v>121</v>
      </c>
    </row>
    <row r="5" ht="19.5" customHeight="1" spans="1:6">
      <c r="A5" s="17"/>
      <c r="B5" s="18"/>
      <c r="C5" s="61" t="s">
        <v>32</v>
      </c>
      <c r="D5" s="61" t="s">
        <v>122</v>
      </c>
      <c r="E5" s="61" t="s">
        <v>123</v>
      </c>
      <c r="F5" s="18"/>
    </row>
    <row r="6" ht="18.75" customHeight="1" spans="1:6">
      <c r="A6" s="119">
        <v>1</v>
      </c>
      <c r="B6" s="119">
        <v>2</v>
      </c>
      <c r="C6" s="120">
        <v>3</v>
      </c>
      <c r="D6" s="119">
        <v>4</v>
      </c>
      <c r="E6" s="119">
        <v>5</v>
      </c>
      <c r="F6" s="119">
        <v>6</v>
      </c>
    </row>
    <row r="7" ht="18.75" customHeight="1" spans="1:6">
      <c r="A7" s="121">
        <v>30000</v>
      </c>
      <c r="B7" s="121"/>
      <c r="C7" s="122">
        <v>30000</v>
      </c>
      <c r="D7" s="121"/>
      <c r="E7" s="121">
        <v>30000</v>
      </c>
      <c r="F7" s="121"/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5"/>
  <sheetViews>
    <sheetView showZeros="0" topLeftCell="I1" workbookViewId="0">
      <selection activeCell="A1" sqref="A1"/>
    </sheetView>
  </sheetViews>
  <sheetFormatPr defaultColWidth="9.14166666666667" defaultRowHeight="14.25" customHeight="1"/>
  <cols>
    <col min="1" max="1" width="28.7" customWidth="1"/>
    <col min="2" max="3" width="23.85" customWidth="1"/>
    <col min="4" max="4" width="14.6" customWidth="1"/>
    <col min="5" max="5" width="18.45" customWidth="1"/>
    <col min="6" max="6" width="14.7416666666667" customWidth="1"/>
    <col min="7" max="7" width="18.8833333333333" customWidth="1"/>
    <col min="8" max="13" width="15.3166666666667" customWidth="1"/>
    <col min="14" max="16" width="14.7416666666667" customWidth="1"/>
    <col min="17" max="17" width="14.8833333333333" customWidth="1"/>
    <col min="18" max="23" width="15.0333333333333" customWidth="1"/>
  </cols>
  <sheetData>
    <row r="1" ht="13.5" customHeight="1" spans="4:23">
      <c r="D1" s="1"/>
      <c r="E1" s="1"/>
      <c r="F1" s="1"/>
      <c r="G1" s="1"/>
      <c r="U1" s="113"/>
      <c r="W1" s="55" t="s">
        <v>124</v>
      </c>
    </row>
    <row r="2" ht="27.75" customHeight="1" spans="1:23">
      <c r="A2" s="26" t="s">
        <v>125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ht="13.5" customHeight="1" spans="1:23">
      <c r="A3" s="4" t="str">
        <f>"单位名称："&amp;"云南省科学技术厅机关服务中心"</f>
        <v>单位名称：云南省科学技术厅机关服务中心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U3" s="113"/>
      <c r="W3" s="103" t="s">
        <v>117</v>
      </c>
    </row>
    <row r="4" ht="21.75" customHeight="1" spans="1:23">
      <c r="A4" s="8" t="s">
        <v>126</v>
      </c>
      <c r="B4" s="8" t="s">
        <v>127</v>
      </c>
      <c r="C4" s="8" t="s">
        <v>128</v>
      </c>
      <c r="D4" s="9" t="s">
        <v>129</v>
      </c>
      <c r="E4" s="9" t="s">
        <v>130</v>
      </c>
      <c r="F4" s="9" t="s">
        <v>131</v>
      </c>
      <c r="G4" s="9" t="s">
        <v>132</v>
      </c>
      <c r="H4" s="61" t="s">
        <v>133</v>
      </c>
      <c r="I4" s="61"/>
      <c r="J4" s="61"/>
      <c r="K4" s="61"/>
      <c r="L4" s="110"/>
      <c r="M4" s="110"/>
      <c r="N4" s="110"/>
      <c r="O4" s="110"/>
      <c r="P4" s="110"/>
      <c r="Q4" s="46"/>
      <c r="R4" s="61"/>
      <c r="S4" s="61"/>
      <c r="T4" s="61"/>
      <c r="U4" s="61"/>
      <c r="V4" s="61"/>
      <c r="W4" s="61"/>
    </row>
    <row r="5" ht="21.75" customHeight="1" spans="1:23">
      <c r="A5" s="13"/>
      <c r="B5" s="13"/>
      <c r="C5" s="13"/>
      <c r="D5" s="14"/>
      <c r="E5" s="14"/>
      <c r="F5" s="14"/>
      <c r="G5" s="14"/>
      <c r="H5" s="61" t="s">
        <v>30</v>
      </c>
      <c r="I5" s="46" t="s">
        <v>33</v>
      </c>
      <c r="J5" s="46"/>
      <c r="K5" s="46"/>
      <c r="L5" s="110"/>
      <c r="M5" s="110"/>
      <c r="N5" s="110" t="s">
        <v>134</v>
      </c>
      <c r="O5" s="110"/>
      <c r="P5" s="110"/>
      <c r="Q5" s="46" t="s">
        <v>36</v>
      </c>
      <c r="R5" s="61" t="s">
        <v>51</v>
      </c>
      <c r="S5" s="46"/>
      <c r="T5" s="46"/>
      <c r="U5" s="46"/>
      <c r="V5" s="46"/>
      <c r="W5" s="46"/>
    </row>
    <row r="6" ht="15" customHeight="1" spans="1:23">
      <c r="A6" s="16"/>
      <c r="B6" s="16"/>
      <c r="C6" s="16"/>
      <c r="D6" s="17"/>
      <c r="E6" s="17"/>
      <c r="F6" s="17"/>
      <c r="G6" s="17"/>
      <c r="H6" s="61"/>
      <c r="I6" s="46" t="s">
        <v>135</v>
      </c>
      <c r="J6" s="46" t="s">
        <v>136</v>
      </c>
      <c r="K6" s="46" t="s">
        <v>137</v>
      </c>
      <c r="L6" s="116" t="s">
        <v>138</v>
      </c>
      <c r="M6" s="116" t="s">
        <v>139</v>
      </c>
      <c r="N6" s="116" t="s">
        <v>33</v>
      </c>
      <c r="O6" s="116" t="s">
        <v>34</v>
      </c>
      <c r="P6" s="116" t="s">
        <v>35</v>
      </c>
      <c r="Q6" s="46"/>
      <c r="R6" s="46" t="s">
        <v>32</v>
      </c>
      <c r="S6" s="46" t="s">
        <v>43</v>
      </c>
      <c r="T6" s="46" t="s">
        <v>140</v>
      </c>
      <c r="U6" s="46" t="s">
        <v>39</v>
      </c>
      <c r="V6" s="46" t="s">
        <v>40</v>
      </c>
      <c r="W6" s="46" t="s">
        <v>41</v>
      </c>
    </row>
    <row r="7" ht="27.75" customHeight="1" spans="1:23">
      <c r="A7" s="16"/>
      <c r="B7" s="16"/>
      <c r="C7" s="16"/>
      <c r="D7" s="17"/>
      <c r="E7" s="17"/>
      <c r="F7" s="17"/>
      <c r="G7" s="17"/>
      <c r="H7" s="61"/>
      <c r="I7" s="46"/>
      <c r="J7" s="46"/>
      <c r="K7" s="46"/>
      <c r="L7" s="116"/>
      <c r="M7" s="116"/>
      <c r="N7" s="116"/>
      <c r="O7" s="116"/>
      <c r="P7" s="116"/>
      <c r="Q7" s="46"/>
      <c r="R7" s="46"/>
      <c r="S7" s="46"/>
      <c r="T7" s="46"/>
      <c r="U7" s="46"/>
      <c r="V7" s="46"/>
      <c r="W7" s="46"/>
    </row>
    <row r="8" ht="15" customHeight="1" spans="1:23">
      <c r="A8" s="114">
        <v>1</v>
      </c>
      <c r="B8" s="114">
        <v>2</v>
      </c>
      <c r="C8" s="114">
        <v>3</v>
      </c>
      <c r="D8" s="114">
        <v>4</v>
      </c>
      <c r="E8" s="114">
        <v>5</v>
      </c>
      <c r="F8" s="114">
        <v>6</v>
      </c>
      <c r="G8" s="114">
        <v>7</v>
      </c>
      <c r="H8" s="114">
        <v>8</v>
      </c>
      <c r="I8" s="114">
        <v>9</v>
      </c>
      <c r="J8" s="114">
        <v>10</v>
      </c>
      <c r="K8" s="114">
        <v>11</v>
      </c>
      <c r="L8" s="114">
        <v>12</v>
      </c>
      <c r="M8" s="114">
        <v>13</v>
      </c>
      <c r="N8" s="114">
        <v>14</v>
      </c>
      <c r="O8" s="114">
        <v>15</v>
      </c>
      <c r="P8" s="114">
        <v>16</v>
      </c>
      <c r="Q8" s="114">
        <v>17</v>
      </c>
      <c r="R8" s="114">
        <v>18</v>
      </c>
      <c r="S8" s="114">
        <v>19</v>
      </c>
      <c r="T8" s="114">
        <v>20</v>
      </c>
      <c r="U8" s="114">
        <v>21</v>
      </c>
      <c r="V8" s="114">
        <v>22</v>
      </c>
      <c r="W8" s="114">
        <v>23</v>
      </c>
    </row>
    <row r="9" ht="18.75" customHeight="1" spans="1:23">
      <c r="A9" s="108" t="s">
        <v>45</v>
      </c>
      <c r="B9" s="109"/>
      <c r="C9" s="108"/>
      <c r="D9" s="108"/>
      <c r="E9" s="108"/>
      <c r="F9" s="108"/>
      <c r="G9" s="108"/>
      <c r="H9" s="22">
        <v>6705560.59</v>
      </c>
      <c r="I9" s="22">
        <v>6634976.89</v>
      </c>
      <c r="J9" s="22">
        <v>1657017.6</v>
      </c>
      <c r="K9" s="22"/>
      <c r="L9" s="22">
        <v>4977959.29</v>
      </c>
      <c r="M9" s="22"/>
      <c r="N9" s="22"/>
      <c r="O9" s="22"/>
      <c r="P9" s="22"/>
      <c r="Q9" s="22"/>
      <c r="R9" s="22">
        <v>70583.7</v>
      </c>
      <c r="S9" s="22"/>
      <c r="T9" s="22"/>
      <c r="U9" s="22"/>
      <c r="V9" s="22"/>
      <c r="W9" s="22">
        <v>70583.7</v>
      </c>
    </row>
    <row r="10" ht="31.4" customHeight="1" spans="1:23">
      <c r="A10" s="115" t="s">
        <v>45</v>
      </c>
      <c r="B10" s="109" t="s">
        <v>141</v>
      </c>
      <c r="C10" s="108" t="s">
        <v>142</v>
      </c>
      <c r="D10" s="108" t="s">
        <v>63</v>
      </c>
      <c r="E10" s="108" t="s">
        <v>64</v>
      </c>
      <c r="F10" s="108" t="s">
        <v>143</v>
      </c>
      <c r="G10" s="108" t="s">
        <v>144</v>
      </c>
      <c r="H10" s="22">
        <v>1679196</v>
      </c>
      <c r="I10" s="22">
        <v>1679196</v>
      </c>
      <c r="J10" s="22">
        <v>419799</v>
      </c>
      <c r="K10" s="22"/>
      <c r="L10" s="22">
        <v>1259397</v>
      </c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ht="31.4" customHeight="1" spans="1:23">
      <c r="A11" s="115" t="s">
        <v>45</v>
      </c>
      <c r="B11" s="109" t="s">
        <v>141</v>
      </c>
      <c r="C11" s="108" t="s">
        <v>142</v>
      </c>
      <c r="D11" s="108" t="s">
        <v>63</v>
      </c>
      <c r="E11" s="108" t="s">
        <v>64</v>
      </c>
      <c r="F11" s="108" t="s">
        <v>145</v>
      </c>
      <c r="G11" s="108" t="s">
        <v>146</v>
      </c>
      <c r="H11" s="22">
        <v>252</v>
      </c>
      <c r="I11" s="22">
        <v>252</v>
      </c>
      <c r="J11" s="22">
        <v>63</v>
      </c>
      <c r="K11" s="22"/>
      <c r="L11" s="22">
        <v>189</v>
      </c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ht="31.4" customHeight="1" spans="1:23">
      <c r="A12" s="115" t="s">
        <v>45</v>
      </c>
      <c r="B12" s="109" t="s">
        <v>141</v>
      </c>
      <c r="C12" s="108" t="s">
        <v>142</v>
      </c>
      <c r="D12" s="108" t="s">
        <v>63</v>
      </c>
      <c r="E12" s="108" t="s">
        <v>64</v>
      </c>
      <c r="F12" s="108" t="s">
        <v>147</v>
      </c>
      <c r="G12" s="108" t="s">
        <v>148</v>
      </c>
      <c r="H12" s="22">
        <v>139933</v>
      </c>
      <c r="I12" s="22">
        <v>139933</v>
      </c>
      <c r="J12" s="22">
        <v>34983.25</v>
      </c>
      <c r="K12" s="22"/>
      <c r="L12" s="22">
        <v>104949.75</v>
      </c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ht="31.4" customHeight="1" spans="1:23">
      <c r="A13" s="115" t="s">
        <v>45</v>
      </c>
      <c r="B13" s="109" t="s">
        <v>141</v>
      </c>
      <c r="C13" s="108" t="s">
        <v>142</v>
      </c>
      <c r="D13" s="108" t="s">
        <v>63</v>
      </c>
      <c r="E13" s="108" t="s">
        <v>64</v>
      </c>
      <c r="F13" s="108" t="s">
        <v>149</v>
      </c>
      <c r="G13" s="108" t="s">
        <v>150</v>
      </c>
      <c r="H13" s="22">
        <v>2559792</v>
      </c>
      <c r="I13" s="22">
        <v>2559792</v>
      </c>
      <c r="J13" s="22">
        <v>639948</v>
      </c>
      <c r="K13" s="22"/>
      <c r="L13" s="22">
        <v>1919844</v>
      </c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ht="31.4" customHeight="1" spans="1:23">
      <c r="A14" s="115" t="s">
        <v>45</v>
      </c>
      <c r="B14" s="109" t="s">
        <v>151</v>
      </c>
      <c r="C14" s="108" t="s">
        <v>152</v>
      </c>
      <c r="D14" s="108" t="s">
        <v>71</v>
      </c>
      <c r="E14" s="108" t="s">
        <v>72</v>
      </c>
      <c r="F14" s="108" t="s">
        <v>153</v>
      </c>
      <c r="G14" s="108" t="s">
        <v>154</v>
      </c>
      <c r="H14" s="22">
        <v>632842.73</v>
      </c>
      <c r="I14" s="22">
        <v>632842.73</v>
      </c>
      <c r="J14" s="22">
        <v>158210.68</v>
      </c>
      <c r="K14" s="22"/>
      <c r="L14" s="22">
        <v>474632.05</v>
      </c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</row>
    <row r="15" ht="31.4" customHeight="1" spans="1:23">
      <c r="A15" s="115" t="s">
        <v>45</v>
      </c>
      <c r="B15" s="109" t="s">
        <v>151</v>
      </c>
      <c r="C15" s="108" t="s">
        <v>152</v>
      </c>
      <c r="D15" s="108" t="s">
        <v>75</v>
      </c>
      <c r="E15" s="108" t="s">
        <v>74</v>
      </c>
      <c r="F15" s="108" t="s">
        <v>155</v>
      </c>
      <c r="G15" s="108" t="s">
        <v>156</v>
      </c>
      <c r="H15" s="22">
        <v>30713.29</v>
      </c>
      <c r="I15" s="22">
        <v>30713.29</v>
      </c>
      <c r="J15" s="22">
        <v>7678.32</v>
      </c>
      <c r="K15" s="22"/>
      <c r="L15" s="22">
        <v>23034.97</v>
      </c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</row>
    <row r="16" ht="31.4" customHeight="1" spans="1:23">
      <c r="A16" s="115" t="s">
        <v>45</v>
      </c>
      <c r="B16" s="109" t="s">
        <v>151</v>
      </c>
      <c r="C16" s="108" t="s">
        <v>152</v>
      </c>
      <c r="D16" s="108" t="s">
        <v>80</v>
      </c>
      <c r="E16" s="108" t="s">
        <v>81</v>
      </c>
      <c r="F16" s="108" t="s">
        <v>157</v>
      </c>
      <c r="G16" s="108" t="s">
        <v>158</v>
      </c>
      <c r="H16" s="22">
        <v>395526.71</v>
      </c>
      <c r="I16" s="22">
        <v>395526.71</v>
      </c>
      <c r="J16" s="22">
        <v>98881.68</v>
      </c>
      <c r="K16" s="22"/>
      <c r="L16" s="22">
        <v>296645.03</v>
      </c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</row>
    <row r="17" ht="31.4" customHeight="1" spans="1:23">
      <c r="A17" s="115" t="s">
        <v>45</v>
      </c>
      <c r="B17" s="109" t="s">
        <v>151</v>
      </c>
      <c r="C17" s="108" t="s">
        <v>152</v>
      </c>
      <c r="D17" s="108" t="s">
        <v>82</v>
      </c>
      <c r="E17" s="108" t="s">
        <v>83</v>
      </c>
      <c r="F17" s="108" t="s">
        <v>159</v>
      </c>
      <c r="G17" s="108" t="s">
        <v>160</v>
      </c>
      <c r="H17" s="22">
        <v>274343.82</v>
      </c>
      <c r="I17" s="22">
        <v>274343.82</v>
      </c>
      <c r="J17" s="22">
        <v>68585.96</v>
      </c>
      <c r="K17" s="22"/>
      <c r="L17" s="22">
        <v>205757.86</v>
      </c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</row>
    <row r="18" ht="31.4" customHeight="1" spans="1:23">
      <c r="A18" s="115" t="s">
        <v>45</v>
      </c>
      <c r="B18" s="109" t="s">
        <v>151</v>
      </c>
      <c r="C18" s="108" t="s">
        <v>152</v>
      </c>
      <c r="D18" s="108" t="s">
        <v>84</v>
      </c>
      <c r="E18" s="108" t="s">
        <v>85</v>
      </c>
      <c r="F18" s="108" t="s">
        <v>155</v>
      </c>
      <c r="G18" s="108" t="s">
        <v>156</v>
      </c>
      <c r="H18" s="22">
        <v>25798.5</v>
      </c>
      <c r="I18" s="22">
        <v>25798.5</v>
      </c>
      <c r="J18" s="22">
        <v>25798.5</v>
      </c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  <row r="19" ht="31.4" customHeight="1" spans="1:23">
      <c r="A19" s="115" t="s">
        <v>45</v>
      </c>
      <c r="B19" s="109" t="s">
        <v>161</v>
      </c>
      <c r="C19" s="108" t="s">
        <v>91</v>
      </c>
      <c r="D19" s="108" t="s">
        <v>90</v>
      </c>
      <c r="E19" s="108" t="s">
        <v>91</v>
      </c>
      <c r="F19" s="108" t="s">
        <v>162</v>
      </c>
      <c r="G19" s="108" t="s">
        <v>91</v>
      </c>
      <c r="H19" s="22">
        <v>432638.77</v>
      </c>
      <c r="I19" s="22">
        <v>432638.77</v>
      </c>
      <c r="J19" s="22">
        <v>108159.69</v>
      </c>
      <c r="K19" s="22"/>
      <c r="L19" s="22">
        <v>324479.08</v>
      </c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</row>
    <row r="20" ht="31.4" customHeight="1" spans="1:23">
      <c r="A20" s="115" t="s">
        <v>45</v>
      </c>
      <c r="B20" s="109" t="s">
        <v>163</v>
      </c>
      <c r="C20" s="108" t="s">
        <v>164</v>
      </c>
      <c r="D20" s="108" t="s">
        <v>63</v>
      </c>
      <c r="E20" s="108" t="s">
        <v>64</v>
      </c>
      <c r="F20" s="108" t="s">
        <v>165</v>
      </c>
      <c r="G20" s="108" t="s">
        <v>166</v>
      </c>
      <c r="H20" s="22">
        <v>30000</v>
      </c>
      <c r="I20" s="22">
        <v>30000</v>
      </c>
      <c r="J20" s="22"/>
      <c r="K20" s="22"/>
      <c r="L20" s="22">
        <v>30000</v>
      </c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</row>
    <row r="21" ht="31.4" customHeight="1" spans="1:23">
      <c r="A21" s="115" t="s">
        <v>45</v>
      </c>
      <c r="B21" s="109" t="s">
        <v>167</v>
      </c>
      <c r="C21" s="108" t="s">
        <v>168</v>
      </c>
      <c r="D21" s="108" t="s">
        <v>63</v>
      </c>
      <c r="E21" s="108" t="s">
        <v>64</v>
      </c>
      <c r="F21" s="108" t="s">
        <v>169</v>
      </c>
      <c r="G21" s="108" t="s">
        <v>168</v>
      </c>
      <c r="H21" s="22">
        <v>87583.46</v>
      </c>
      <c r="I21" s="22">
        <v>87583.46</v>
      </c>
      <c r="J21" s="22">
        <v>21895.87</v>
      </c>
      <c r="K21" s="22"/>
      <c r="L21" s="22">
        <v>65687.59</v>
      </c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</row>
    <row r="22" ht="31.4" customHeight="1" spans="1:23">
      <c r="A22" s="115" t="s">
        <v>45</v>
      </c>
      <c r="B22" s="109" t="s">
        <v>170</v>
      </c>
      <c r="C22" s="108" t="s">
        <v>171</v>
      </c>
      <c r="D22" s="108" t="s">
        <v>63</v>
      </c>
      <c r="E22" s="108" t="s">
        <v>64</v>
      </c>
      <c r="F22" s="108" t="s">
        <v>172</v>
      </c>
      <c r="G22" s="108" t="s">
        <v>173</v>
      </c>
      <c r="H22" s="22">
        <v>30802.02</v>
      </c>
      <c r="I22" s="22">
        <v>30802.02</v>
      </c>
      <c r="J22" s="22"/>
      <c r="K22" s="22"/>
      <c r="L22" s="22">
        <v>30802.02</v>
      </c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</row>
    <row r="23" ht="31.4" customHeight="1" spans="1:23">
      <c r="A23" s="115" t="s">
        <v>45</v>
      </c>
      <c r="B23" s="109" t="s">
        <v>170</v>
      </c>
      <c r="C23" s="108" t="s">
        <v>171</v>
      </c>
      <c r="D23" s="108" t="s">
        <v>63</v>
      </c>
      <c r="E23" s="108" t="s">
        <v>64</v>
      </c>
      <c r="F23" s="108" t="s">
        <v>174</v>
      </c>
      <c r="G23" s="108" t="s">
        <v>175</v>
      </c>
      <c r="H23" s="22">
        <v>5000</v>
      </c>
      <c r="I23" s="22">
        <v>5000</v>
      </c>
      <c r="J23" s="22">
        <v>1250</v>
      </c>
      <c r="K23" s="22"/>
      <c r="L23" s="22">
        <v>3750</v>
      </c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</row>
    <row r="24" ht="31.4" customHeight="1" spans="1:23">
      <c r="A24" s="115" t="s">
        <v>45</v>
      </c>
      <c r="B24" s="109" t="s">
        <v>170</v>
      </c>
      <c r="C24" s="108" t="s">
        <v>171</v>
      </c>
      <c r="D24" s="108" t="s">
        <v>63</v>
      </c>
      <c r="E24" s="108" t="s">
        <v>64</v>
      </c>
      <c r="F24" s="108" t="s">
        <v>176</v>
      </c>
      <c r="G24" s="108" t="s">
        <v>177</v>
      </c>
      <c r="H24" s="22">
        <v>10000</v>
      </c>
      <c r="I24" s="22">
        <v>10000</v>
      </c>
      <c r="J24" s="22">
        <v>2500</v>
      </c>
      <c r="K24" s="22"/>
      <c r="L24" s="22">
        <v>7500</v>
      </c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</row>
    <row r="25" ht="31.4" customHeight="1" spans="1:23">
      <c r="A25" s="115" t="s">
        <v>45</v>
      </c>
      <c r="B25" s="109" t="s">
        <v>170</v>
      </c>
      <c r="C25" s="108" t="s">
        <v>171</v>
      </c>
      <c r="D25" s="108" t="s">
        <v>63</v>
      </c>
      <c r="E25" s="108" t="s">
        <v>64</v>
      </c>
      <c r="F25" s="108" t="s">
        <v>178</v>
      </c>
      <c r="G25" s="108" t="s">
        <v>179</v>
      </c>
      <c r="H25" s="22">
        <v>4000</v>
      </c>
      <c r="I25" s="22">
        <v>4000</v>
      </c>
      <c r="J25" s="22">
        <v>1000</v>
      </c>
      <c r="K25" s="22"/>
      <c r="L25" s="22">
        <v>3000</v>
      </c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</row>
    <row r="26" ht="31.4" customHeight="1" spans="1:23">
      <c r="A26" s="115" t="s">
        <v>45</v>
      </c>
      <c r="B26" s="109" t="s">
        <v>170</v>
      </c>
      <c r="C26" s="108" t="s">
        <v>171</v>
      </c>
      <c r="D26" s="108" t="s">
        <v>63</v>
      </c>
      <c r="E26" s="108" t="s">
        <v>64</v>
      </c>
      <c r="F26" s="108" t="s">
        <v>180</v>
      </c>
      <c r="G26" s="108" t="s">
        <v>181</v>
      </c>
      <c r="H26" s="22">
        <v>12000</v>
      </c>
      <c r="I26" s="22">
        <v>12000</v>
      </c>
      <c r="J26" s="22">
        <v>3000</v>
      </c>
      <c r="K26" s="22"/>
      <c r="L26" s="22">
        <v>9000</v>
      </c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</row>
    <row r="27" ht="31.4" customHeight="1" spans="1:23">
      <c r="A27" s="115" t="s">
        <v>45</v>
      </c>
      <c r="B27" s="109" t="s">
        <v>170</v>
      </c>
      <c r="C27" s="108" t="s">
        <v>171</v>
      </c>
      <c r="D27" s="108" t="s">
        <v>63</v>
      </c>
      <c r="E27" s="108" t="s">
        <v>64</v>
      </c>
      <c r="F27" s="108" t="s">
        <v>182</v>
      </c>
      <c r="G27" s="108" t="s">
        <v>183</v>
      </c>
      <c r="H27" s="22">
        <v>16000</v>
      </c>
      <c r="I27" s="22">
        <v>16000</v>
      </c>
      <c r="J27" s="22">
        <v>4000</v>
      </c>
      <c r="K27" s="22"/>
      <c r="L27" s="22">
        <v>12000</v>
      </c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</row>
    <row r="28" ht="31.4" customHeight="1" spans="1:23">
      <c r="A28" s="115" t="s">
        <v>45</v>
      </c>
      <c r="B28" s="109" t="s">
        <v>170</v>
      </c>
      <c r="C28" s="108" t="s">
        <v>171</v>
      </c>
      <c r="D28" s="108" t="s">
        <v>63</v>
      </c>
      <c r="E28" s="108" t="s">
        <v>64</v>
      </c>
      <c r="F28" s="108" t="s">
        <v>184</v>
      </c>
      <c r="G28" s="108" t="s">
        <v>185</v>
      </c>
      <c r="H28" s="22">
        <v>72000</v>
      </c>
      <c r="I28" s="22">
        <v>72000</v>
      </c>
      <c r="J28" s="22">
        <v>18000</v>
      </c>
      <c r="K28" s="22"/>
      <c r="L28" s="22">
        <v>54000</v>
      </c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</row>
    <row r="29" ht="31.4" customHeight="1" spans="1:23">
      <c r="A29" s="115" t="s">
        <v>45</v>
      </c>
      <c r="B29" s="109" t="s">
        <v>170</v>
      </c>
      <c r="C29" s="108" t="s">
        <v>171</v>
      </c>
      <c r="D29" s="108" t="s">
        <v>63</v>
      </c>
      <c r="E29" s="108" t="s">
        <v>64</v>
      </c>
      <c r="F29" s="108" t="s">
        <v>186</v>
      </c>
      <c r="G29" s="108" t="s">
        <v>187</v>
      </c>
      <c r="H29" s="22">
        <v>3000</v>
      </c>
      <c r="I29" s="22">
        <v>3000</v>
      </c>
      <c r="J29" s="22">
        <v>750</v>
      </c>
      <c r="K29" s="22"/>
      <c r="L29" s="22">
        <v>2250</v>
      </c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</row>
    <row r="30" ht="31.4" customHeight="1" spans="1:23">
      <c r="A30" s="115" t="s">
        <v>45</v>
      </c>
      <c r="B30" s="109" t="s">
        <v>170</v>
      </c>
      <c r="C30" s="108" t="s">
        <v>171</v>
      </c>
      <c r="D30" s="108" t="s">
        <v>63</v>
      </c>
      <c r="E30" s="108" t="s">
        <v>64</v>
      </c>
      <c r="F30" s="108" t="s">
        <v>188</v>
      </c>
      <c r="G30" s="108" t="s">
        <v>189</v>
      </c>
      <c r="H30" s="22">
        <v>10000</v>
      </c>
      <c r="I30" s="22">
        <v>10000</v>
      </c>
      <c r="J30" s="22">
        <v>2500</v>
      </c>
      <c r="K30" s="22"/>
      <c r="L30" s="22">
        <v>7500</v>
      </c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</row>
    <row r="31" ht="31.4" customHeight="1" spans="1:23">
      <c r="A31" s="115" t="s">
        <v>45</v>
      </c>
      <c r="B31" s="109" t="s">
        <v>170</v>
      </c>
      <c r="C31" s="108" t="s">
        <v>171</v>
      </c>
      <c r="D31" s="108" t="s">
        <v>63</v>
      </c>
      <c r="E31" s="108" t="s">
        <v>64</v>
      </c>
      <c r="F31" s="108" t="s">
        <v>190</v>
      </c>
      <c r="G31" s="108" t="s">
        <v>191</v>
      </c>
      <c r="H31" s="22">
        <v>15000</v>
      </c>
      <c r="I31" s="22">
        <v>15000</v>
      </c>
      <c r="J31" s="22">
        <v>3750</v>
      </c>
      <c r="K31" s="22"/>
      <c r="L31" s="22">
        <v>11250</v>
      </c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</row>
    <row r="32" ht="31.4" customHeight="1" spans="1:23">
      <c r="A32" s="115" t="s">
        <v>45</v>
      </c>
      <c r="B32" s="109" t="s">
        <v>170</v>
      </c>
      <c r="C32" s="108" t="s">
        <v>171</v>
      </c>
      <c r="D32" s="108" t="s">
        <v>63</v>
      </c>
      <c r="E32" s="108" t="s">
        <v>64</v>
      </c>
      <c r="F32" s="108" t="s">
        <v>192</v>
      </c>
      <c r="G32" s="108" t="s">
        <v>193</v>
      </c>
      <c r="H32" s="22">
        <v>199978.29</v>
      </c>
      <c r="I32" s="22">
        <v>129394.59</v>
      </c>
      <c r="J32" s="22">
        <v>32348.65</v>
      </c>
      <c r="K32" s="22"/>
      <c r="L32" s="22">
        <v>97045.94</v>
      </c>
      <c r="M32" s="22"/>
      <c r="N32" s="22"/>
      <c r="O32" s="22"/>
      <c r="P32" s="22"/>
      <c r="Q32" s="22"/>
      <c r="R32" s="22">
        <v>70583.7</v>
      </c>
      <c r="S32" s="22"/>
      <c r="T32" s="22"/>
      <c r="U32" s="22"/>
      <c r="V32" s="22"/>
      <c r="W32" s="22">
        <v>70583.7</v>
      </c>
    </row>
    <row r="33" ht="31.4" customHeight="1" spans="1:23">
      <c r="A33" s="115" t="s">
        <v>45</v>
      </c>
      <c r="B33" s="109" t="s">
        <v>170</v>
      </c>
      <c r="C33" s="108" t="s">
        <v>171</v>
      </c>
      <c r="D33" s="108" t="s">
        <v>63</v>
      </c>
      <c r="E33" s="108" t="s">
        <v>64</v>
      </c>
      <c r="F33" s="108" t="s">
        <v>194</v>
      </c>
      <c r="G33" s="108" t="s">
        <v>195</v>
      </c>
      <c r="H33" s="22">
        <v>23500</v>
      </c>
      <c r="I33" s="22">
        <v>23500</v>
      </c>
      <c r="J33" s="22"/>
      <c r="K33" s="22"/>
      <c r="L33" s="22">
        <v>23500</v>
      </c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</row>
    <row r="34" ht="31.4" customHeight="1" spans="1:23">
      <c r="A34" s="115" t="s">
        <v>45</v>
      </c>
      <c r="B34" s="109" t="s">
        <v>170</v>
      </c>
      <c r="C34" s="108" t="s">
        <v>171</v>
      </c>
      <c r="D34" s="108" t="s">
        <v>69</v>
      </c>
      <c r="E34" s="108" t="s">
        <v>70</v>
      </c>
      <c r="F34" s="108" t="s">
        <v>192</v>
      </c>
      <c r="G34" s="108" t="s">
        <v>193</v>
      </c>
      <c r="H34" s="22">
        <v>15660</v>
      </c>
      <c r="I34" s="22">
        <v>15660</v>
      </c>
      <c r="J34" s="22">
        <v>3915</v>
      </c>
      <c r="K34" s="22"/>
      <c r="L34" s="22">
        <v>11745</v>
      </c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</row>
    <row r="35" ht="18.75" customHeight="1" spans="1:23">
      <c r="A35" s="29" t="s">
        <v>92</v>
      </c>
      <c r="B35" s="30"/>
      <c r="C35" s="30"/>
      <c r="D35" s="30"/>
      <c r="E35" s="30"/>
      <c r="F35" s="30"/>
      <c r="G35" s="31"/>
      <c r="H35" s="22">
        <v>6705560.59</v>
      </c>
      <c r="I35" s="22">
        <v>6634976.89</v>
      </c>
      <c r="J35" s="22">
        <v>1657017.6</v>
      </c>
      <c r="K35" s="22"/>
      <c r="L35" s="22">
        <v>4977959.29</v>
      </c>
      <c r="M35" s="22"/>
      <c r="N35" s="22"/>
      <c r="O35" s="22"/>
      <c r="P35" s="22"/>
      <c r="Q35" s="22"/>
      <c r="R35" s="22">
        <v>70583.7</v>
      </c>
      <c r="S35" s="22"/>
      <c r="T35" s="22"/>
      <c r="U35" s="22"/>
      <c r="V35" s="22"/>
      <c r="W35" s="22">
        <v>70583.7</v>
      </c>
    </row>
  </sheetData>
  <mergeCells count="30">
    <mergeCell ref="A2:W2"/>
    <mergeCell ref="A3:G3"/>
    <mergeCell ref="H4:W4"/>
    <mergeCell ref="I5:M5"/>
    <mergeCell ref="N5:P5"/>
    <mergeCell ref="R5:W5"/>
    <mergeCell ref="A35:G35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24"/>
  <sheetViews>
    <sheetView showZeros="0" topLeftCell="A11" workbookViewId="0">
      <selection activeCell="A1" sqref="A1 A1 A1 A1 A1 A1 A1 A1 A1 A1 A1 A1 A1 A1 A1 A1 A1 A1 A1 A1 A1 A1 A1"/>
    </sheetView>
  </sheetViews>
  <sheetFormatPr defaultColWidth="9.14166666666667" defaultRowHeight="14.25" customHeight="1"/>
  <cols>
    <col min="1" max="1" width="14.575" customWidth="1"/>
    <col min="2" max="2" width="21.0333333333333" customWidth="1"/>
    <col min="3" max="3" width="31.3166666666667" customWidth="1"/>
    <col min="4" max="4" width="23.85" customWidth="1"/>
    <col min="5" max="5" width="15.6" customWidth="1"/>
    <col min="6" max="6" width="19.7416666666667" customWidth="1"/>
    <col min="7" max="7" width="14.8833333333333" customWidth="1"/>
    <col min="8" max="8" width="19.7416666666667" customWidth="1"/>
    <col min="9" max="16" width="14.175" customWidth="1"/>
    <col min="17" max="17" width="13.6" customWidth="1"/>
    <col min="18" max="23" width="15.175" customWidth="1"/>
  </cols>
  <sheetData>
    <row r="1" ht="13.5" customHeight="1" spans="5:23">
      <c r="E1" s="1"/>
      <c r="F1" s="1"/>
      <c r="G1" s="1"/>
      <c r="H1" s="1"/>
      <c r="U1" s="113"/>
      <c r="W1" s="55" t="s">
        <v>196</v>
      </c>
    </row>
    <row r="2" ht="27.75" customHeight="1" spans="1:23">
      <c r="A2" s="26" t="s">
        <v>197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ht="13.5" customHeight="1" spans="1:23">
      <c r="A3" s="4" t="str">
        <f t="shared" ref="A3:B3" si="0">"单位名称："&amp;"云南省科学技术厅机关服务中心"</f>
        <v>单位名称：云南省科学技术厅机关服务中心</v>
      </c>
      <c r="B3" s="107" t="str">
        <f t="shared" si="0"/>
        <v>单位名称：云南省科学技术厅机关服务中心</v>
      </c>
      <c r="C3" s="107"/>
      <c r="D3" s="107"/>
      <c r="E3" s="107"/>
      <c r="F3" s="107"/>
      <c r="G3" s="107"/>
      <c r="H3" s="107"/>
      <c r="I3" s="107"/>
      <c r="J3" s="6"/>
      <c r="K3" s="6"/>
      <c r="L3" s="6"/>
      <c r="M3" s="6"/>
      <c r="N3" s="6"/>
      <c r="O3" s="6"/>
      <c r="P3" s="6"/>
      <c r="Q3" s="6"/>
      <c r="U3" s="113"/>
      <c r="W3" s="103" t="s">
        <v>117</v>
      </c>
    </row>
    <row r="4" ht="21.75" customHeight="1" spans="1:23">
      <c r="A4" s="8" t="s">
        <v>198</v>
      </c>
      <c r="B4" s="8" t="s">
        <v>127</v>
      </c>
      <c r="C4" s="8" t="s">
        <v>128</v>
      </c>
      <c r="D4" s="8" t="s">
        <v>199</v>
      </c>
      <c r="E4" s="9" t="s">
        <v>129</v>
      </c>
      <c r="F4" s="9" t="s">
        <v>130</v>
      </c>
      <c r="G4" s="9" t="s">
        <v>131</v>
      </c>
      <c r="H4" s="9" t="s">
        <v>132</v>
      </c>
      <c r="I4" s="61" t="s">
        <v>30</v>
      </c>
      <c r="J4" s="61" t="s">
        <v>200</v>
      </c>
      <c r="K4" s="61"/>
      <c r="L4" s="61"/>
      <c r="M4" s="61"/>
      <c r="N4" s="110" t="s">
        <v>134</v>
      </c>
      <c r="O4" s="110"/>
      <c r="P4" s="110"/>
      <c r="Q4" s="9" t="s">
        <v>36</v>
      </c>
      <c r="R4" s="10" t="s">
        <v>51</v>
      </c>
      <c r="S4" s="11"/>
      <c r="T4" s="11"/>
      <c r="U4" s="11"/>
      <c r="V4" s="11"/>
      <c r="W4" s="12"/>
    </row>
    <row r="5" ht="21.75" customHeight="1" spans="1:23">
      <c r="A5" s="13"/>
      <c r="B5" s="13"/>
      <c r="C5" s="13"/>
      <c r="D5" s="13"/>
      <c r="E5" s="14"/>
      <c r="F5" s="14"/>
      <c r="G5" s="14"/>
      <c r="H5" s="14"/>
      <c r="I5" s="61"/>
      <c r="J5" s="46" t="s">
        <v>33</v>
      </c>
      <c r="K5" s="46"/>
      <c r="L5" s="46" t="s">
        <v>34</v>
      </c>
      <c r="M5" s="46" t="s">
        <v>35</v>
      </c>
      <c r="N5" s="111" t="s">
        <v>33</v>
      </c>
      <c r="O5" s="111" t="s">
        <v>34</v>
      </c>
      <c r="P5" s="111" t="s">
        <v>35</v>
      </c>
      <c r="Q5" s="14"/>
      <c r="R5" s="9" t="s">
        <v>32</v>
      </c>
      <c r="S5" s="9" t="s">
        <v>43</v>
      </c>
      <c r="T5" s="9" t="s">
        <v>140</v>
      </c>
      <c r="U5" s="9" t="s">
        <v>39</v>
      </c>
      <c r="V5" s="9" t="s">
        <v>40</v>
      </c>
      <c r="W5" s="9" t="s">
        <v>41</v>
      </c>
    </row>
    <row r="6" ht="40.5" customHeight="1" spans="1:23">
      <c r="A6" s="16"/>
      <c r="B6" s="16"/>
      <c r="C6" s="16"/>
      <c r="D6" s="16"/>
      <c r="E6" s="17"/>
      <c r="F6" s="17"/>
      <c r="G6" s="17"/>
      <c r="H6" s="17"/>
      <c r="I6" s="61"/>
      <c r="J6" s="46" t="s">
        <v>32</v>
      </c>
      <c r="K6" s="46" t="s">
        <v>201</v>
      </c>
      <c r="L6" s="46"/>
      <c r="M6" s="46"/>
      <c r="N6" s="17"/>
      <c r="O6" s="17"/>
      <c r="P6" s="17"/>
      <c r="Q6" s="17"/>
      <c r="R6" s="17"/>
      <c r="S6" s="17"/>
      <c r="T6" s="17"/>
      <c r="U6" s="18"/>
      <c r="V6" s="17"/>
      <c r="W6" s="17"/>
    </row>
    <row r="7" ht="15" customHeight="1" spans="1:23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19">
        <v>10</v>
      </c>
      <c r="K7" s="19">
        <v>11</v>
      </c>
      <c r="L7" s="19">
        <v>12</v>
      </c>
      <c r="M7" s="19">
        <v>13</v>
      </c>
      <c r="N7" s="19">
        <v>14</v>
      </c>
      <c r="O7" s="19">
        <v>15</v>
      </c>
      <c r="P7" s="19">
        <v>16</v>
      </c>
      <c r="Q7" s="19">
        <v>17</v>
      </c>
      <c r="R7" s="19">
        <v>18</v>
      </c>
      <c r="S7" s="19">
        <v>19</v>
      </c>
      <c r="T7" s="19">
        <v>20</v>
      </c>
      <c r="U7" s="19">
        <v>21</v>
      </c>
      <c r="V7" s="19">
        <v>22</v>
      </c>
      <c r="W7" s="19">
        <v>23</v>
      </c>
    </row>
    <row r="8" ht="32.9" customHeight="1" spans="1:23">
      <c r="A8" s="108"/>
      <c r="B8" s="109"/>
      <c r="C8" s="108" t="s">
        <v>202</v>
      </c>
      <c r="D8" s="108"/>
      <c r="E8" s="108"/>
      <c r="F8" s="108"/>
      <c r="G8" s="108"/>
      <c r="H8" s="108"/>
      <c r="I8" s="112">
        <v>85000</v>
      </c>
      <c r="J8" s="112"/>
      <c r="K8" s="112"/>
      <c r="L8" s="112"/>
      <c r="M8" s="112"/>
      <c r="N8" s="112">
        <v>85000</v>
      </c>
      <c r="O8" s="112"/>
      <c r="P8" s="112"/>
      <c r="Q8" s="112"/>
      <c r="R8" s="112"/>
      <c r="S8" s="112"/>
      <c r="T8" s="112"/>
      <c r="U8" s="91"/>
      <c r="V8" s="112"/>
      <c r="W8" s="112"/>
    </row>
    <row r="9" ht="32.9" customHeight="1" spans="1:23">
      <c r="A9" s="108" t="s">
        <v>203</v>
      </c>
      <c r="B9" s="109" t="s">
        <v>204</v>
      </c>
      <c r="C9" s="108" t="s">
        <v>202</v>
      </c>
      <c r="D9" s="108" t="s">
        <v>45</v>
      </c>
      <c r="E9" s="108" t="s">
        <v>63</v>
      </c>
      <c r="F9" s="108" t="s">
        <v>64</v>
      </c>
      <c r="G9" s="108" t="s">
        <v>186</v>
      </c>
      <c r="H9" s="108" t="s">
        <v>187</v>
      </c>
      <c r="I9" s="112">
        <v>85000</v>
      </c>
      <c r="J9" s="112"/>
      <c r="K9" s="112"/>
      <c r="L9" s="112"/>
      <c r="M9" s="112"/>
      <c r="N9" s="112">
        <v>85000</v>
      </c>
      <c r="O9" s="112"/>
      <c r="P9" s="112"/>
      <c r="Q9" s="112"/>
      <c r="R9" s="112"/>
      <c r="S9" s="112"/>
      <c r="T9" s="112"/>
      <c r="U9" s="91"/>
      <c r="V9" s="112"/>
      <c r="W9" s="112"/>
    </row>
    <row r="10" ht="32.9" customHeight="1" spans="1:23">
      <c r="A10" s="108"/>
      <c r="B10" s="108"/>
      <c r="C10" s="108" t="s">
        <v>205</v>
      </c>
      <c r="D10" s="108"/>
      <c r="E10" s="108"/>
      <c r="F10" s="108"/>
      <c r="G10" s="108"/>
      <c r="H10" s="108"/>
      <c r="I10" s="112">
        <v>3530000</v>
      </c>
      <c r="J10" s="112"/>
      <c r="K10" s="112"/>
      <c r="L10" s="112"/>
      <c r="M10" s="112"/>
      <c r="N10" s="112"/>
      <c r="O10" s="112"/>
      <c r="P10" s="112"/>
      <c r="Q10" s="112"/>
      <c r="R10" s="112">
        <v>3530000</v>
      </c>
      <c r="S10" s="112"/>
      <c r="T10" s="112"/>
      <c r="U10" s="91"/>
      <c r="V10" s="112"/>
      <c r="W10" s="112">
        <v>3530000</v>
      </c>
    </row>
    <row r="11" ht="32.9" customHeight="1" spans="1:23">
      <c r="A11" s="108" t="s">
        <v>203</v>
      </c>
      <c r="B11" s="109" t="s">
        <v>206</v>
      </c>
      <c r="C11" s="108" t="s">
        <v>205</v>
      </c>
      <c r="D11" s="108" t="s">
        <v>45</v>
      </c>
      <c r="E11" s="108" t="s">
        <v>63</v>
      </c>
      <c r="F11" s="108" t="s">
        <v>64</v>
      </c>
      <c r="G11" s="108" t="s">
        <v>172</v>
      </c>
      <c r="H11" s="108" t="s">
        <v>173</v>
      </c>
      <c r="I11" s="112">
        <v>29000</v>
      </c>
      <c r="J11" s="112"/>
      <c r="K11" s="112"/>
      <c r="L11" s="112"/>
      <c r="M11" s="112"/>
      <c r="N11" s="112"/>
      <c r="O11" s="112"/>
      <c r="P11" s="112"/>
      <c r="Q11" s="112"/>
      <c r="R11" s="112">
        <v>29000</v>
      </c>
      <c r="S11" s="112"/>
      <c r="T11" s="112"/>
      <c r="U11" s="91"/>
      <c r="V11" s="112"/>
      <c r="W11" s="112">
        <v>29000</v>
      </c>
    </row>
    <row r="12" ht="32.9" customHeight="1" spans="1:23">
      <c r="A12" s="108" t="s">
        <v>203</v>
      </c>
      <c r="B12" s="109" t="s">
        <v>206</v>
      </c>
      <c r="C12" s="108" t="s">
        <v>205</v>
      </c>
      <c r="D12" s="108" t="s">
        <v>45</v>
      </c>
      <c r="E12" s="108" t="s">
        <v>63</v>
      </c>
      <c r="F12" s="108" t="s">
        <v>64</v>
      </c>
      <c r="G12" s="108" t="s">
        <v>207</v>
      </c>
      <c r="H12" s="108" t="s">
        <v>208</v>
      </c>
      <c r="I12" s="112">
        <v>3000</v>
      </c>
      <c r="J12" s="112"/>
      <c r="K12" s="112"/>
      <c r="L12" s="112"/>
      <c r="M12" s="112"/>
      <c r="N12" s="112"/>
      <c r="O12" s="112"/>
      <c r="P12" s="112"/>
      <c r="Q12" s="112"/>
      <c r="R12" s="112">
        <v>3000</v>
      </c>
      <c r="S12" s="112"/>
      <c r="T12" s="112"/>
      <c r="U12" s="91"/>
      <c r="V12" s="112"/>
      <c r="W12" s="112">
        <v>3000</v>
      </c>
    </row>
    <row r="13" ht="32.9" customHeight="1" spans="1:23">
      <c r="A13" s="108" t="s">
        <v>203</v>
      </c>
      <c r="B13" s="109" t="s">
        <v>206</v>
      </c>
      <c r="C13" s="108" t="s">
        <v>205</v>
      </c>
      <c r="D13" s="108" t="s">
        <v>45</v>
      </c>
      <c r="E13" s="108" t="s">
        <v>63</v>
      </c>
      <c r="F13" s="108" t="s">
        <v>64</v>
      </c>
      <c r="G13" s="108" t="s">
        <v>176</v>
      </c>
      <c r="H13" s="108" t="s">
        <v>177</v>
      </c>
      <c r="I13" s="112">
        <v>10000</v>
      </c>
      <c r="J13" s="112"/>
      <c r="K13" s="112"/>
      <c r="L13" s="112"/>
      <c r="M13" s="112"/>
      <c r="N13" s="112"/>
      <c r="O13" s="112"/>
      <c r="P13" s="112"/>
      <c r="Q13" s="112"/>
      <c r="R13" s="112">
        <v>10000</v>
      </c>
      <c r="S13" s="112"/>
      <c r="T13" s="112"/>
      <c r="U13" s="91"/>
      <c r="V13" s="112"/>
      <c r="W13" s="112">
        <v>10000</v>
      </c>
    </row>
    <row r="14" ht="32.9" customHeight="1" spans="1:23">
      <c r="A14" s="108" t="s">
        <v>203</v>
      </c>
      <c r="B14" s="109" t="s">
        <v>206</v>
      </c>
      <c r="C14" s="108" t="s">
        <v>205</v>
      </c>
      <c r="D14" s="108" t="s">
        <v>45</v>
      </c>
      <c r="E14" s="108" t="s">
        <v>63</v>
      </c>
      <c r="F14" s="108" t="s">
        <v>64</v>
      </c>
      <c r="G14" s="108" t="s">
        <v>182</v>
      </c>
      <c r="H14" s="108" t="s">
        <v>183</v>
      </c>
      <c r="I14" s="112">
        <v>3098500</v>
      </c>
      <c r="J14" s="112"/>
      <c r="K14" s="112"/>
      <c r="L14" s="112"/>
      <c r="M14" s="112"/>
      <c r="N14" s="112"/>
      <c r="O14" s="112"/>
      <c r="P14" s="112"/>
      <c r="Q14" s="112"/>
      <c r="R14" s="112">
        <v>3098500</v>
      </c>
      <c r="S14" s="112"/>
      <c r="T14" s="112"/>
      <c r="U14" s="91"/>
      <c r="V14" s="112"/>
      <c r="W14" s="112">
        <v>3098500</v>
      </c>
    </row>
    <row r="15" ht="32.9" customHeight="1" spans="1:23">
      <c r="A15" s="108" t="s">
        <v>203</v>
      </c>
      <c r="B15" s="109" t="s">
        <v>206</v>
      </c>
      <c r="C15" s="108" t="s">
        <v>205</v>
      </c>
      <c r="D15" s="108" t="s">
        <v>45</v>
      </c>
      <c r="E15" s="108" t="s">
        <v>63</v>
      </c>
      <c r="F15" s="108" t="s">
        <v>64</v>
      </c>
      <c r="G15" s="108" t="s">
        <v>186</v>
      </c>
      <c r="H15" s="108" t="s">
        <v>187</v>
      </c>
      <c r="I15" s="112">
        <v>260000</v>
      </c>
      <c r="J15" s="112"/>
      <c r="K15" s="112"/>
      <c r="L15" s="112"/>
      <c r="M15" s="112"/>
      <c r="N15" s="112"/>
      <c r="O15" s="112"/>
      <c r="P15" s="112"/>
      <c r="Q15" s="112"/>
      <c r="R15" s="112">
        <v>260000</v>
      </c>
      <c r="S15" s="112"/>
      <c r="T15" s="112"/>
      <c r="U15" s="91"/>
      <c r="V15" s="112"/>
      <c r="W15" s="112">
        <v>260000</v>
      </c>
    </row>
    <row r="16" ht="32.9" customHeight="1" spans="1:23">
      <c r="A16" s="108" t="s">
        <v>203</v>
      </c>
      <c r="B16" s="109" t="s">
        <v>206</v>
      </c>
      <c r="C16" s="108" t="s">
        <v>205</v>
      </c>
      <c r="D16" s="108" t="s">
        <v>45</v>
      </c>
      <c r="E16" s="108" t="s">
        <v>63</v>
      </c>
      <c r="F16" s="108" t="s">
        <v>64</v>
      </c>
      <c r="G16" s="108" t="s">
        <v>209</v>
      </c>
      <c r="H16" s="108" t="s">
        <v>210</v>
      </c>
      <c r="I16" s="112">
        <v>10000</v>
      </c>
      <c r="J16" s="112"/>
      <c r="K16" s="112"/>
      <c r="L16" s="112"/>
      <c r="M16" s="112"/>
      <c r="N16" s="112"/>
      <c r="O16" s="112"/>
      <c r="P16" s="112"/>
      <c r="Q16" s="112"/>
      <c r="R16" s="112">
        <v>10000</v>
      </c>
      <c r="S16" s="112"/>
      <c r="T16" s="112"/>
      <c r="U16" s="91"/>
      <c r="V16" s="112"/>
      <c r="W16" s="112">
        <v>10000</v>
      </c>
    </row>
    <row r="17" ht="32.9" customHeight="1" spans="1:23">
      <c r="A17" s="108" t="s">
        <v>203</v>
      </c>
      <c r="B17" s="109" t="s">
        <v>206</v>
      </c>
      <c r="C17" s="108" t="s">
        <v>205</v>
      </c>
      <c r="D17" s="108" t="s">
        <v>45</v>
      </c>
      <c r="E17" s="108" t="s">
        <v>63</v>
      </c>
      <c r="F17" s="108" t="s">
        <v>64</v>
      </c>
      <c r="G17" s="108" t="s">
        <v>190</v>
      </c>
      <c r="H17" s="108" t="s">
        <v>191</v>
      </c>
      <c r="I17" s="112">
        <v>42800</v>
      </c>
      <c r="J17" s="112"/>
      <c r="K17" s="112"/>
      <c r="L17" s="112"/>
      <c r="M17" s="112"/>
      <c r="N17" s="112"/>
      <c r="O17" s="112"/>
      <c r="P17" s="112"/>
      <c r="Q17" s="112"/>
      <c r="R17" s="112">
        <v>42800</v>
      </c>
      <c r="S17" s="112"/>
      <c r="T17" s="112"/>
      <c r="U17" s="91"/>
      <c r="V17" s="112"/>
      <c r="W17" s="112">
        <v>42800</v>
      </c>
    </row>
    <row r="18" ht="32.9" customHeight="1" spans="1:23">
      <c r="A18" s="108" t="s">
        <v>203</v>
      </c>
      <c r="B18" s="109" t="s">
        <v>206</v>
      </c>
      <c r="C18" s="108" t="s">
        <v>205</v>
      </c>
      <c r="D18" s="108" t="s">
        <v>45</v>
      </c>
      <c r="E18" s="108" t="s">
        <v>63</v>
      </c>
      <c r="F18" s="108" t="s">
        <v>64</v>
      </c>
      <c r="G18" s="108" t="s">
        <v>192</v>
      </c>
      <c r="H18" s="108" t="s">
        <v>193</v>
      </c>
      <c r="I18" s="112">
        <v>34200</v>
      </c>
      <c r="J18" s="112"/>
      <c r="K18" s="112"/>
      <c r="L18" s="112"/>
      <c r="M18" s="112"/>
      <c r="N18" s="112"/>
      <c r="O18" s="112"/>
      <c r="P18" s="112"/>
      <c r="Q18" s="112"/>
      <c r="R18" s="112">
        <v>34200</v>
      </c>
      <c r="S18" s="112"/>
      <c r="T18" s="112"/>
      <c r="U18" s="91"/>
      <c r="V18" s="112"/>
      <c r="W18" s="112">
        <v>34200</v>
      </c>
    </row>
    <row r="19" ht="32.9" customHeight="1" spans="1:23">
      <c r="A19" s="108" t="s">
        <v>203</v>
      </c>
      <c r="B19" s="109" t="s">
        <v>206</v>
      </c>
      <c r="C19" s="108" t="s">
        <v>205</v>
      </c>
      <c r="D19" s="108" t="s">
        <v>45</v>
      </c>
      <c r="E19" s="108" t="s">
        <v>63</v>
      </c>
      <c r="F19" s="108" t="s">
        <v>64</v>
      </c>
      <c r="G19" s="108" t="s">
        <v>194</v>
      </c>
      <c r="H19" s="108" t="s">
        <v>195</v>
      </c>
      <c r="I19" s="112">
        <v>2500</v>
      </c>
      <c r="J19" s="112"/>
      <c r="K19" s="112"/>
      <c r="L19" s="112"/>
      <c r="M19" s="112"/>
      <c r="N19" s="112"/>
      <c r="O19" s="112"/>
      <c r="P19" s="112"/>
      <c r="Q19" s="112"/>
      <c r="R19" s="112">
        <v>2500</v>
      </c>
      <c r="S19" s="112"/>
      <c r="T19" s="112"/>
      <c r="U19" s="91"/>
      <c r="V19" s="112"/>
      <c r="W19" s="112">
        <v>2500</v>
      </c>
    </row>
    <row r="20" ht="32.9" customHeight="1" spans="1:23">
      <c r="A20" s="108" t="s">
        <v>203</v>
      </c>
      <c r="B20" s="109" t="s">
        <v>206</v>
      </c>
      <c r="C20" s="108" t="s">
        <v>205</v>
      </c>
      <c r="D20" s="108" t="s">
        <v>45</v>
      </c>
      <c r="E20" s="108" t="s">
        <v>63</v>
      </c>
      <c r="F20" s="108" t="s">
        <v>64</v>
      </c>
      <c r="G20" s="108" t="s">
        <v>211</v>
      </c>
      <c r="H20" s="108" t="s">
        <v>212</v>
      </c>
      <c r="I20" s="112">
        <v>40000</v>
      </c>
      <c r="J20" s="112"/>
      <c r="K20" s="112"/>
      <c r="L20" s="112"/>
      <c r="M20" s="112"/>
      <c r="N20" s="112"/>
      <c r="O20" s="112"/>
      <c r="P20" s="112"/>
      <c r="Q20" s="112"/>
      <c r="R20" s="112">
        <v>40000</v>
      </c>
      <c r="S20" s="112"/>
      <c r="T20" s="112"/>
      <c r="U20" s="91"/>
      <c r="V20" s="112"/>
      <c r="W20" s="112">
        <v>40000</v>
      </c>
    </row>
    <row r="21" ht="32.9" customHeight="1" spans="1:23">
      <c r="A21" s="108"/>
      <c r="B21" s="108"/>
      <c r="C21" s="108" t="s">
        <v>213</v>
      </c>
      <c r="D21" s="108"/>
      <c r="E21" s="108"/>
      <c r="F21" s="108"/>
      <c r="G21" s="108"/>
      <c r="H21" s="108"/>
      <c r="I21" s="112">
        <v>54700</v>
      </c>
      <c r="J21" s="112">
        <v>53500</v>
      </c>
      <c r="K21" s="112">
        <v>53500</v>
      </c>
      <c r="L21" s="112"/>
      <c r="M21" s="112"/>
      <c r="N21" s="112">
        <v>1200</v>
      </c>
      <c r="O21" s="112"/>
      <c r="P21" s="112"/>
      <c r="Q21" s="112"/>
      <c r="R21" s="112"/>
      <c r="S21" s="112"/>
      <c r="T21" s="112"/>
      <c r="U21" s="91"/>
      <c r="V21" s="112"/>
      <c r="W21" s="112"/>
    </row>
    <row r="22" ht="32.9" customHeight="1" spans="1:23">
      <c r="A22" s="108" t="s">
        <v>214</v>
      </c>
      <c r="B22" s="109" t="s">
        <v>215</v>
      </c>
      <c r="C22" s="108" t="s">
        <v>213</v>
      </c>
      <c r="D22" s="108" t="s">
        <v>45</v>
      </c>
      <c r="E22" s="108" t="s">
        <v>63</v>
      </c>
      <c r="F22" s="108" t="s">
        <v>64</v>
      </c>
      <c r="G22" s="108" t="s">
        <v>186</v>
      </c>
      <c r="H22" s="108" t="s">
        <v>187</v>
      </c>
      <c r="I22" s="112">
        <v>4700</v>
      </c>
      <c r="J22" s="112">
        <v>3500</v>
      </c>
      <c r="K22" s="112">
        <v>3500</v>
      </c>
      <c r="L22" s="112"/>
      <c r="M22" s="112"/>
      <c r="N22" s="112">
        <v>1200</v>
      </c>
      <c r="O22" s="112"/>
      <c r="P22" s="112"/>
      <c r="Q22" s="112"/>
      <c r="R22" s="112"/>
      <c r="S22" s="112"/>
      <c r="T22" s="112"/>
      <c r="U22" s="91"/>
      <c r="V22" s="112"/>
      <c r="W22" s="112"/>
    </row>
    <row r="23" ht="32.9" customHeight="1" spans="1:23">
      <c r="A23" s="108" t="s">
        <v>214</v>
      </c>
      <c r="B23" s="109" t="s">
        <v>215</v>
      </c>
      <c r="C23" s="108" t="s">
        <v>213</v>
      </c>
      <c r="D23" s="108" t="s">
        <v>45</v>
      </c>
      <c r="E23" s="108" t="s">
        <v>63</v>
      </c>
      <c r="F23" s="108" t="s">
        <v>64</v>
      </c>
      <c r="G23" s="108" t="s">
        <v>190</v>
      </c>
      <c r="H23" s="108" t="s">
        <v>191</v>
      </c>
      <c r="I23" s="112">
        <v>50000</v>
      </c>
      <c r="J23" s="112">
        <v>50000</v>
      </c>
      <c r="K23" s="112">
        <v>50000</v>
      </c>
      <c r="L23" s="112"/>
      <c r="M23" s="112"/>
      <c r="N23" s="112"/>
      <c r="O23" s="112"/>
      <c r="P23" s="112"/>
      <c r="Q23" s="112"/>
      <c r="R23" s="112"/>
      <c r="S23" s="112"/>
      <c r="T23" s="112"/>
      <c r="U23" s="91"/>
      <c r="V23" s="112"/>
      <c r="W23" s="112"/>
    </row>
    <row r="24" ht="18.75" customHeight="1" spans="1:23">
      <c r="A24" s="29" t="s">
        <v>92</v>
      </c>
      <c r="B24" s="30"/>
      <c r="C24" s="30"/>
      <c r="D24" s="30"/>
      <c r="E24" s="30"/>
      <c r="F24" s="30"/>
      <c r="G24" s="30"/>
      <c r="H24" s="31"/>
      <c r="I24" s="112">
        <v>3669700</v>
      </c>
      <c r="J24" s="112">
        <v>53500</v>
      </c>
      <c r="K24" s="112">
        <v>53500</v>
      </c>
      <c r="L24" s="112"/>
      <c r="M24" s="112"/>
      <c r="N24" s="112">
        <v>86200</v>
      </c>
      <c r="O24" s="112"/>
      <c r="P24" s="112"/>
      <c r="Q24" s="112"/>
      <c r="R24" s="112">
        <v>3530000</v>
      </c>
      <c r="S24" s="112"/>
      <c r="T24" s="112"/>
      <c r="U24" s="91"/>
      <c r="V24" s="112"/>
      <c r="W24" s="112">
        <v>3530000</v>
      </c>
    </row>
  </sheetData>
  <mergeCells count="28">
    <mergeCell ref="A2:W2"/>
    <mergeCell ref="A3:I3"/>
    <mergeCell ref="J4:M4"/>
    <mergeCell ref="N4:P4"/>
    <mergeCell ref="R4:W4"/>
    <mergeCell ref="J5:K5"/>
    <mergeCell ref="A24:H24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15"/>
  <sheetViews>
    <sheetView showZeros="0" tabSelected="1" workbookViewId="0">
      <selection activeCell="A7" sqref="A7:A9"/>
    </sheetView>
  </sheetViews>
  <sheetFormatPr defaultColWidth="9.14166666666667" defaultRowHeight="12" customHeight="1"/>
  <cols>
    <col min="1" max="1" width="31.3916666666667" customWidth="1"/>
    <col min="2" max="2" width="29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40.5333333333333" customWidth="1"/>
  </cols>
  <sheetData>
    <row r="1" customHeight="1" spans="10:10">
      <c r="J1" s="53" t="s">
        <v>216</v>
      </c>
    </row>
    <row r="2" ht="28.5" customHeight="1" spans="1:10">
      <c r="A2" s="44" t="s">
        <v>217</v>
      </c>
      <c r="B2" s="26"/>
      <c r="C2" s="26"/>
      <c r="D2" s="26"/>
      <c r="E2" s="26"/>
      <c r="F2" s="45"/>
      <c r="G2" s="26"/>
      <c r="H2" s="45"/>
      <c r="I2" s="45"/>
      <c r="J2" s="26"/>
    </row>
    <row r="3" ht="15" customHeight="1" spans="1:1">
      <c r="A3" s="4" t="str">
        <f>"单位名称："&amp;"云南省科学技术厅机关服务中心"</f>
        <v>单位名称：云南省科学技术厅机关服务中心</v>
      </c>
    </row>
    <row r="4" ht="14.25" customHeight="1" spans="1:10">
      <c r="A4" s="46" t="s">
        <v>218</v>
      </c>
      <c r="B4" s="46" t="s">
        <v>219</v>
      </c>
      <c r="C4" s="46" t="s">
        <v>220</v>
      </c>
      <c r="D4" s="46" t="s">
        <v>221</v>
      </c>
      <c r="E4" s="46" t="s">
        <v>222</v>
      </c>
      <c r="F4" s="47" t="s">
        <v>223</v>
      </c>
      <c r="G4" s="46" t="s">
        <v>224</v>
      </c>
      <c r="H4" s="47" t="s">
        <v>225</v>
      </c>
      <c r="I4" s="47" t="s">
        <v>226</v>
      </c>
      <c r="J4" s="46" t="s">
        <v>227</v>
      </c>
    </row>
    <row r="5" ht="14.25" customHeight="1" spans="1:10">
      <c r="A5" s="46">
        <v>1</v>
      </c>
      <c r="B5" s="46">
        <v>2</v>
      </c>
      <c r="C5" s="46">
        <v>3</v>
      </c>
      <c r="D5" s="46">
        <v>4</v>
      </c>
      <c r="E5" s="46">
        <v>5</v>
      </c>
      <c r="F5" s="47">
        <v>6</v>
      </c>
      <c r="G5" s="46">
        <v>7</v>
      </c>
      <c r="H5" s="47">
        <v>8</v>
      </c>
      <c r="I5" s="47">
        <v>9</v>
      </c>
      <c r="J5" s="46">
        <v>10</v>
      </c>
    </row>
    <row r="6" ht="17.3" customHeight="1" spans="1:10">
      <c r="A6" s="48" t="s">
        <v>45</v>
      </c>
      <c r="B6" s="49"/>
      <c r="C6" s="49"/>
      <c r="D6" s="49"/>
      <c r="E6" s="50"/>
      <c r="F6" s="51"/>
      <c r="G6" s="50"/>
      <c r="H6" s="51"/>
      <c r="I6" s="51"/>
      <c r="J6" s="50"/>
    </row>
    <row r="7" ht="49" customHeight="1" spans="1:10">
      <c r="A7" s="106" t="s">
        <v>213</v>
      </c>
      <c r="B7" s="52" t="s">
        <v>228</v>
      </c>
      <c r="C7" s="52" t="s">
        <v>229</v>
      </c>
      <c r="D7" s="52" t="s">
        <v>230</v>
      </c>
      <c r="E7" s="48" t="s">
        <v>231</v>
      </c>
      <c r="F7" s="52" t="s">
        <v>232</v>
      </c>
      <c r="G7" s="48" t="s">
        <v>233</v>
      </c>
      <c r="H7" s="52"/>
      <c r="I7" s="52" t="s">
        <v>234</v>
      </c>
      <c r="J7" s="54" t="s">
        <v>235</v>
      </c>
    </row>
    <row r="8" ht="49" customHeight="1" spans="1:10">
      <c r="A8" s="106" t="s">
        <v>213</v>
      </c>
      <c r="B8" s="52" t="s">
        <v>228</v>
      </c>
      <c r="C8" s="52" t="s">
        <v>236</v>
      </c>
      <c r="D8" s="52" t="s">
        <v>237</v>
      </c>
      <c r="E8" s="48" t="s">
        <v>238</v>
      </c>
      <c r="F8" s="52" t="s">
        <v>239</v>
      </c>
      <c r="G8" s="48" t="s">
        <v>240</v>
      </c>
      <c r="H8" s="52" t="s">
        <v>241</v>
      </c>
      <c r="I8" s="52" t="s">
        <v>242</v>
      </c>
      <c r="J8" s="54" t="s">
        <v>243</v>
      </c>
    </row>
    <row r="9" ht="74" customHeight="1" spans="1:10">
      <c r="A9" s="106" t="s">
        <v>213</v>
      </c>
      <c r="B9" s="52" t="s">
        <v>228</v>
      </c>
      <c r="C9" s="52" t="s">
        <v>244</v>
      </c>
      <c r="D9" s="52" t="s">
        <v>245</v>
      </c>
      <c r="E9" s="48" t="s">
        <v>246</v>
      </c>
      <c r="F9" s="52" t="s">
        <v>239</v>
      </c>
      <c r="G9" s="48" t="s">
        <v>247</v>
      </c>
      <c r="H9" s="52" t="s">
        <v>248</v>
      </c>
      <c r="I9" s="52" t="s">
        <v>242</v>
      </c>
      <c r="J9" s="54" t="s">
        <v>249</v>
      </c>
    </row>
    <row r="10" ht="70" customHeight="1" spans="1:10">
      <c r="A10" s="106" t="s">
        <v>205</v>
      </c>
      <c r="B10" s="52" t="s">
        <v>250</v>
      </c>
      <c r="C10" s="52" t="s">
        <v>229</v>
      </c>
      <c r="D10" s="52" t="s">
        <v>251</v>
      </c>
      <c r="E10" s="48" t="s">
        <v>252</v>
      </c>
      <c r="F10" s="52" t="s">
        <v>239</v>
      </c>
      <c r="G10" s="48" t="s">
        <v>253</v>
      </c>
      <c r="H10" s="52" t="s">
        <v>254</v>
      </c>
      <c r="I10" s="52" t="s">
        <v>242</v>
      </c>
      <c r="J10" s="54" t="s">
        <v>255</v>
      </c>
    </row>
    <row r="11" ht="49" customHeight="1" spans="1:10">
      <c r="A11" s="106" t="s">
        <v>205</v>
      </c>
      <c r="B11" s="52" t="s">
        <v>250</v>
      </c>
      <c r="C11" s="52" t="s">
        <v>229</v>
      </c>
      <c r="D11" s="52" t="s">
        <v>230</v>
      </c>
      <c r="E11" s="48" t="s">
        <v>256</v>
      </c>
      <c r="F11" s="52" t="s">
        <v>257</v>
      </c>
      <c r="G11" s="48" t="s">
        <v>113</v>
      </c>
      <c r="H11" s="52" t="s">
        <v>248</v>
      </c>
      <c r="I11" s="52" t="s">
        <v>242</v>
      </c>
      <c r="J11" s="54" t="s">
        <v>258</v>
      </c>
    </row>
    <row r="12" ht="49" customHeight="1" spans="1:10">
      <c r="A12" s="106" t="s">
        <v>205</v>
      </c>
      <c r="B12" s="52" t="s">
        <v>250</v>
      </c>
      <c r="C12" s="52" t="s">
        <v>229</v>
      </c>
      <c r="D12" s="52" t="s">
        <v>259</v>
      </c>
      <c r="E12" s="48" t="s">
        <v>260</v>
      </c>
      <c r="F12" s="52" t="s">
        <v>257</v>
      </c>
      <c r="G12" s="48" t="s">
        <v>261</v>
      </c>
      <c r="H12" s="52" t="s">
        <v>241</v>
      </c>
      <c r="I12" s="52" t="s">
        <v>242</v>
      </c>
      <c r="J12" s="54" t="s">
        <v>262</v>
      </c>
    </row>
    <row r="13" ht="49" customHeight="1" spans="1:10">
      <c r="A13" s="106" t="s">
        <v>205</v>
      </c>
      <c r="B13" s="52" t="s">
        <v>250</v>
      </c>
      <c r="C13" s="52" t="s">
        <v>229</v>
      </c>
      <c r="D13" s="52" t="s">
        <v>259</v>
      </c>
      <c r="E13" s="48" t="s">
        <v>263</v>
      </c>
      <c r="F13" s="52" t="s">
        <v>239</v>
      </c>
      <c r="G13" s="48" t="s">
        <v>247</v>
      </c>
      <c r="H13" s="52" t="s">
        <v>248</v>
      </c>
      <c r="I13" s="52" t="s">
        <v>242</v>
      </c>
      <c r="J13" s="54" t="s">
        <v>264</v>
      </c>
    </row>
    <row r="14" ht="53" customHeight="1" spans="1:10">
      <c r="A14" s="106" t="s">
        <v>205</v>
      </c>
      <c r="B14" s="52" t="s">
        <v>250</v>
      </c>
      <c r="C14" s="52" t="s">
        <v>236</v>
      </c>
      <c r="D14" s="52" t="s">
        <v>265</v>
      </c>
      <c r="E14" s="48" t="s">
        <v>266</v>
      </c>
      <c r="F14" s="52" t="s">
        <v>232</v>
      </c>
      <c r="G14" s="48" t="s">
        <v>267</v>
      </c>
      <c r="H14" s="52"/>
      <c r="I14" s="52" t="s">
        <v>234</v>
      </c>
      <c r="J14" s="54" t="s">
        <v>268</v>
      </c>
    </row>
    <row r="15" ht="49" customHeight="1" spans="1:10">
      <c r="A15" s="106" t="s">
        <v>205</v>
      </c>
      <c r="B15" s="52" t="s">
        <v>250</v>
      </c>
      <c r="C15" s="52" t="s">
        <v>244</v>
      </c>
      <c r="D15" s="52" t="s">
        <v>245</v>
      </c>
      <c r="E15" s="48" t="s">
        <v>269</v>
      </c>
      <c r="F15" s="52" t="s">
        <v>239</v>
      </c>
      <c r="G15" s="48" t="s">
        <v>247</v>
      </c>
      <c r="H15" s="52" t="s">
        <v>248</v>
      </c>
      <c r="I15" s="52" t="s">
        <v>242</v>
      </c>
      <c r="J15" s="54" t="s">
        <v>270</v>
      </c>
    </row>
  </sheetData>
  <mergeCells count="6">
    <mergeCell ref="A2:J2"/>
    <mergeCell ref="A3:H3"/>
    <mergeCell ref="A7:A9"/>
    <mergeCell ref="A10:A15"/>
    <mergeCell ref="B7:B9"/>
    <mergeCell ref="B10:B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部门政府性基金预算表06</vt:lpstr>
      <vt:lpstr>部门政府采购预算表07</vt:lpstr>
      <vt:lpstr>部门政府购买服务预算表08</vt:lpstr>
      <vt:lpstr>省对下转移支付预算表09-1</vt:lpstr>
      <vt:lpstr>省对下转移支付绩效目标表09-2</vt:lpstr>
      <vt:lpstr>新增资产配置表10</vt:lpstr>
      <vt:lpstr>中央转移支付补助项目支出预算表11</vt:lpstr>
      <vt:lpstr>部门项目支出中期规划预算表12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胡晓庆</cp:lastModifiedBy>
  <dcterms:created xsi:type="dcterms:W3CDTF">2026-02-13T07:13:00Z</dcterms:created>
  <dcterms:modified xsi:type="dcterms:W3CDTF">2026-02-25T07:23:14Z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403B490C58CD4C22BCBC65EA1AE93E25_13</vt:lpwstr>
  </property>
  <property fmtid="{D5CDD505-2E9C-101B-9397-08002B2CF9AE}" pid="3" name="KSOProductBuildVer">
    <vt:lpwstr>2052-10.1.0.7698</vt:lpwstr>
  </property>
  <property fmtid="{D5CDD505-2E9C-101B-9397-08002B2CF9AE}" pid="4" name="CalculationRule">
    <vt:i4>0</vt:i4>
  </property>
  <property fmtid="{D5CDD505-2E9C-101B-9397-08002B2CF9AE}" pid="5" name="KSORubyTemplateID" linkTarget="0">
    <vt:lpwstr>14</vt:lpwstr>
  </property>
</Properties>
</file>