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440" windowHeight="12255" tabRatio="90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definedNames>
    <definedName name="_xlnm._FilterDatabase" localSheetId="7" hidden="1">'部门项目支出预算表05-1'!$A$7:$W$137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7" l="1"/>
  <c r="A3" i="16"/>
  <c r="A3" i="15"/>
  <c r="A3" i="14"/>
  <c r="A3" i="13"/>
  <c r="A3" i="12"/>
  <c r="A3" i="11"/>
  <c r="A3" i="10"/>
  <c r="A3" i="9"/>
  <c r="B3" i="8"/>
  <c r="A3" i="8"/>
  <c r="A3" i="7"/>
  <c r="A3" i="6"/>
  <c r="A3" i="5"/>
  <c r="C11" i="4"/>
  <c r="C10" i="4"/>
  <c r="C9" i="4"/>
  <c r="C8" i="4"/>
  <c r="A3" i="4"/>
  <c r="A3" i="3"/>
  <c r="A3" i="2"/>
  <c r="C10" i="1"/>
  <c r="C9" i="1"/>
  <c r="C8" i="1"/>
  <c r="C7" i="1"/>
  <c r="A3" i="1"/>
</calcChain>
</file>

<file path=xl/sharedStrings.xml><?xml version="1.0" encoding="utf-8"?>
<sst xmlns="http://schemas.openxmlformats.org/spreadsheetml/2006/main" count="2194" uniqueCount="580">
  <si>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</si>
  <si>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</si>
  <si>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</si>
  <si>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</si>
  <si>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</si>
  <si>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</si>
  <si>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</si>
  <si>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</si>
  <si>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</si>
  <si>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</si>
  <si>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</si>
  <si>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</si>
  <si>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</si>
  <si>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</si>
  <si>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</si>
  <si>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</si>
  <si>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</si>
  <si>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</si>
  <si>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</si>
  <si>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</si>
  <si>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</si>
  <si>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</si>
  <si>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</si>
  <si>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</si>
  <si>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</si>
  <si>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</si>
  <si>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</si>
  <si>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</si>
  <si>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</si>
  <si>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</si>
  <si>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</si>
  <si>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</si>
  <si>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</si>
  <si>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</si>
  <si>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</si>
  <si>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</si>
  <si>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</si>
  <si>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</si>
  <si>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</si>
  <si>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</si>
  <si>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</si>
  <si>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</si>
  <si>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</si>
  <si>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</si>
  <si>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106006</t>
  </si>
  <si>
    <t>云南省科学技术情报研究院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</si>
  <si>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</si>
  <si>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</si>
  <si>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</si>
  <si>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</si>
  <si>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</si>
  <si>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</si>
  <si>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</si>
  <si>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</si>
  <si>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</si>
  <si>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</si>
  <si>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</si>
  <si>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</si>
  <si>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</si>
  <si>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</si>
  <si>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</si>
  <si>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20602</t>
  </si>
  <si>
    <t>基础研究</t>
  </si>
  <si>
    <t>2060206</t>
  </si>
  <si>
    <t>专项基础科研</t>
  </si>
  <si>
    <t>2060208</t>
  </si>
  <si>
    <t>科技人才队伍建设</t>
  </si>
  <si>
    <t>20604</t>
  </si>
  <si>
    <t>技术研究与开发</t>
  </si>
  <si>
    <t>2060404</t>
  </si>
  <si>
    <t>科技成果转化与扩散</t>
  </si>
  <si>
    <t>2060405</t>
  </si>
  <si>
    <t>共性技术研究与开发</t>
  </si>
  <si>
    <t>20605</t>
  </si>
  <si>
    <t>科技条件与服务</t>
  </si>
  <si>
    <t>2060501</t>
  </si>
  <si>
    <t>机构运行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</si>
  <si>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</si>
  <si>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</si>
  <si>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</si>
  <si>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</si>
  <si>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</si>
  <si>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</si>
  <si>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20609</t>
  </si>
  <si>
    <t>科技重大项目</t>
  </si>
  <si>
    <t>2060901</t>
  </si>
  <si>
    <t>科技重大专项</t>
  </si>
  <si>
    <t>2060902</t>
  </si>
  <si>
    <t>重点研发计划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</si>
  <si>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</si>
  <si>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</si>
  <si>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</si>
  <si>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</si>
  <si>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</si>
  <si>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</si>
  <si>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</si>
  <si>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</si>
  <si>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</si>
  <si>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</si>
  <si>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</si>
  <si>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</si>
  <si>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</si>
  <si>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</si>
  <si>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</si>
  <si>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</si>
  <si>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</si>
  <si>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</si>
  <si>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</si>
  <si>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</si>
  <si>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</si>
  <si>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</si>
  <si>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</si>
  <si>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</si>
  <si>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</si>
  <si>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</si>
  <si>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</si>
  <si>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</si>
  <si>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</si>
  <si>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</si>
  <si>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</si>
  <si>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</si>
  <si>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</si>
  <si>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</si>
  <si>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</si>
  <si>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</si>
  <si>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</si>
  <si>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</si>
  <si>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</si>
  <si>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</si>
  <si>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</si>
  <si>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</si>
  <si>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</si>
  <si>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</si>
  <si>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</si>
  <si>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</si>
  <si>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</si>
  <si>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</si>
  <si>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</si>
  <si>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</si>
  <si>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</si>
  <si>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</si>
  <si>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</si>
  <si>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</si>
  <si>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</si>
  <si>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</si>
  <si>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</si>
  <si>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</si>
  <si>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</si>
  <si>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</si>
  <si>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</si>
  <si>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</si>
  <si>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</si>
  <si>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</si>
  <si>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</si>
  <si>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</si>
  <si>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</si>
  <si>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</si>
  <si>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</si>
  <si>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</si>
  <si>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</si>
  <si>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</si>
  <si>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</si>
  <si>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</si>
  <si>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</si>
  <si>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</si>
  <si>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530000210000000024900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</si>
  <si>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</si>
  <si>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</si>
  <si>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</si>
  <si>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</si>
  <si>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</si>
  <si>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</si>
  <si>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</si>
  <si>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</si>
  <si>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</si>
  <si>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530000210000000024901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</si>
  <si>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</si>
  <si>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</si>
  <si>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</si>
  <si>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</si>
  <si>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</si>
  <si>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</si>
  <si>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</si>
  <si>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</si>
  <si>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</si>
  <si>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</si>
  <si>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</si>
  <si>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530000210000000024903</t>
  </si>
  <si>
    <t>30113</t>
  </si>
  <si>
    <t>530000210000000024904</t>
  </si>
  <si>
    <t>对个人和家庭的补助</t>
  </si>
  <si>
    <t>30305</t>
  </si>
  <si>
    <t>生活补助</t>
  </si>
  <si>
    <t>530000210000000024906</t>
  </si>
  <si>
    <t>公车购置及运维费</t>
  </si>
  <si>
    <t>30231</t>
  </si>
  <si>
    <t>公务用车运行维护费</t>
  </si>
  <si>
    <t>530000210000000024908</t>
  </si>
  <si>
    <t>30217</t>
  </si>
  <si>
    <t>530000210000000024910</t>
  </si>
  <si>
    <t>工会经费</t>
  </si>
  <si>
    <t>30228</t>
  </si>
  <si>
    <t>530000210000000024911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</si>
  <si>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</si>
  <si>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</si>
  <si>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</si>
  <si>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</si>
  <si>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</si>
  <si>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</si>
  <si>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</si>
  <si>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</si>
  <si>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</si>
  <si>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</si>
  <si>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</si>
  <si>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</si>
  <si>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</si>
  <si>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</si>
  <si>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</si>
  <si>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</si>
  <si>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</si>
  <si>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</si>
  <si>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</si>
  <si>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</si>
  <si>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</si>
  <si>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</si>
  <si>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</si>
  <si>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30240</t>
  </si>
  <si>
    <t>税金及附加费用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</si>
  <si>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</si>
  <si>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</si>
  <si>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</si>
  <si>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</si>
  <si>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</si>
  <si>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</si>
  <si>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</si>
  <si>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</si>
  <si>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</si>
  <si>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</si>
  <si>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2024高层次科技人才培养引进专项资金</t>
  </si>
  <si>
    <t>专项业务类</t>
  </si>
  <si>
    <t>530000241100003011027</t>
  </si>
  <si>
    <t>2024科技创新基地建设专项资金</t>
  </si>
  <si>
    <t>530000241100003012404</t>
  </si>
  <si>
    <t>2024年第四批科技成果转化专项资金</t>
  </si>
  <si>
    <t>530000241100003252391</t>
  </si>
  <si>
    <t>2024年第四批科技创新基地专项资金</t>
  </si>
  <si>
    <t>530000241100003248789</t>
  </si>
  <si>
    <t>30214</t>
  </si>
  <si>
    <t>租赁费</t>
  </si>
  <si>
    <t>30227</t>
  </si>
  <si>
    <t>委托业务费</t>
  </si>
  <si>
    <t>31003</t>
  </si>
  <si>
    <t>专用设备购置</t>
  </si>
  <si>
    <t>31007</t>
  </si>
  <si>
    <t>信息网络及软件购置更新</t>
  </si>
  <si>
    <t>2024年第四批研发投入提升工程专项资金</t>
  </si>
  <si>
    <t>530000241100003249538</t>
  </si>
  <si>
    <t>2024重点研发（工业领域）专项资金</t>
  </si>
  <si>
    <t>530000241100003011230</t>
  </si>
  <si>
    <t>30215</t>
  </si>
  <si>
    <t>会议费</t>
  </si>
  <si>
    <t>30239</t>
  </si>
  <si>
    <t>其他交通费用</t>
  </si>
  <si>
    <t>2025年“三区”科技人才（提前批）支持计划经费</t>
  </si>
  <si>
    <t>事业发展类</t>
  </si>
  <si>
    <t>530000251100003871590</t>
  </si>
  <si>
    <t>30218</t>
  </si>
  <si>
    <t>专用材料费</t>
  </si>
  <si>
    <t>2025年第二批高层次科技人才培养引进专项资金</t>
  </si>
  <si>
    <t>530000251100004339169</t>
  </si>
  <si>
    <t>2025年第二批科技成果转化专项资金</t>
  </si>
  <si>
    <t>530000251100004385381</t>
  </si>
  <si>
    <t>2025年第二批科技合作专项资金</t>
  </si>
  <si>
    <t>530000251100004386153</t>
  </si>
  <si>
    <t>2025年第二批研发投入提升工程专项资金</t>
  </si>
  <si>
    <t>530000251100004388355</t>
  </si>
  <si>
    <t>2025年第二批重点研发（工业领域）专项资金</t>
  </si>
  <si>
    <t>530000251100004387589</t>
  </si>
  <si>
    <t>2025年第三批基础研究计划专项资金</t>
  </si>
  <si>
    <t>530000251100004517638</t>
  </si>
  <si>
    <t>2025年第三批科技成果转化专项资金</t>
  </si>
  <si>
    <t>530000251100004579977</t>
  </si>
  <si>
    <t>2025年第三批科技合作专项资金</t>
  </si>
  <si>
    <t>530000251100004520777</t>
  </si>
  <si>
    <t>2025年第三批研发投入提升工程专项资金</t>
  </si>
  <si>
    <t>530000251100004521353</t>
  </si>
  <si>
    <t>39999</t>
  </si>
  <si>
    <t>2025年国有资产有偿使用成本性支出资金</t>
  </si>
  <si>
    <t>其他运转类</t>
  </si>
  <si>
    <t>530000251100003235392</t>
  </si>
  <si>
    <t>其他人员支出</t>
  </si>
  <si>
    <t>民生类</t>
  </si>
  <si>
    <t>530000231100001089270</t>
  </si>
  <si>
    <t>30199</t>
  </si>
  <si>
    <t>其他工资福利支出</t>
  </si>
  <si>
    <t>省科技情报院事业收入单位资金项目支出经费</t>
  </si>
  <si>
    <t>530000231100001041926</t>
  </si>
  <si>
    <t>30212</t>
  </si>
  <si>
    <t>因公出国（境）费用</t>
  </si>
  <si>
    <t>31099</t>
  </si>
  <si>
    <t>其他资本性支出</t>
  </si>
  <si>
    <t>专业技术人才专项培养奖励和管理专项资金</t>
  </si>
  <si>
    <t>530000261100005195229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</si>
  <si>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</si>
  <si>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</si>
  <si>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</si>
  <si>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</si>
  <si>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</si>
  <si>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</si>
  <si>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</si>
  <si>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</si>
  <si>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</si>
  <si>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</si>
  <si>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</si>
  <si>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</si>
  <si>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政务信息化运维服务项目补助资金</t>
  </si>
  <si>
    <t>项目资金计划于2026年内全部使用完毕。</t>
  </si>
  <si>
    <t>产出指标</t>
  </si>
  <si>
    <t>数量指标</t>
  </si>
  <si>
    <t>获得软件著作权数量</t>
  </si>
  <si>
    <t>=</t>
  </si>
  <si>
    <t>项</t>
  </si>
  <si>
    <t>定量指标</t>
  </si>
  <si>
    <t>考核该项目项目申请并获得软件著作权证书数量</t>
  </si>
  <si>
    <t>新增系统模块开发</t>
  </si>
  <si>
    <t>个</t>
  </si>
  <si>
    <t>考核新增系统模块开发数量</t>
  </si>
  <si>
    <t>升级完善系统模块数量</t>
  </si>
  <si>
    <t>11</t>
  </si>
  <si>
    <t>质量指标</t>
  </si>
  <si>
    <t>信息数据安全事故次数</t>
  </si>
  <si>
    <t>&lt;</t>
  </si>
  <si>
    <t>1.00</t>
  </si>
  <si>
    <t>次</t>
  </si>
  <si>
    <t>反映信息系统相关数据安全的保障情况。</t>
  </si>
  <si>
    <t>效益指标</t>
  </si>
  <si>
    <t>社会效益</t>
  </si>
  <si>
    <t>系统全年正常运行时长</t>
  </si>
  <si>
    <t>&gt;=</t>
  </si>
  <si>
    <t>8640.00</t>
  </si>
  <si>
    <t>小时</t>
  </si>
  <si>
    <t>反映信息系统全年正常运行时间情况。</t>
  </si>
  <si>
    <t>可持续影响</t>
  </si>
  <si>
    <t>系统正常使用年限</t>
  </si>
  <si>
    <t>年</t>
  </si>
  <si>
    <t>反映系统正常使用期限。</t>
  </si>
  <si>
    <t>满意度指标</t>
  </si>
  <si>
    <t>服务对象满意度</t>
  </si>
  <si>
    <t>使用人员满意度</t>
  </si>
  <si>
    <t>90.00</t>
  </si>
  <si>
    <t>%</t>
  </si>
  <si>
    <t>反映使用对象对信息系统使用的满意度。
使用人员满意度=（对信息系统满意的使用人员/问卷调查人数）*100%</t>
  </si>
  <si>
    <t>本项目的顺利实施，将有力支撑相关项目主管部门工作，为科技管理决策等提供支撑和服务。根据年度计划和具体执行情况，当年承担的相关工作、报告的完成率要大于等于90%，根据合同规定，相关工作完成量大于等于90%，项目委托单位（服务对象满意度）大于等于95%。</t>
  </si>
  <si>
    <t>自有资金全额纳入预算比例</t>
  </si>
  <si>
    <t>100</t>
  </si>
  <si>
    <t>按预算口径要求，将单位截止8月8日自有资金余额全额纳入2026年度预算</t>
  </si>
  <si>
    <t>相关工作、报告完成率</t>
  </si>
  <si>
    <t>90</t>
  </si>
  <si>
    <t>按照承担各个项目（工作）任务书要求，按时完成当年任务。</t>
  </si>
  <si>
    <t>按项目合同书要求完成工作任务</t>
  </si>
  <si>
    <t>项目委托（下达）单位满意度</t>
  </si>
  <si>
    <t>95</t>
  </si>
  <si>
    <t>成本指标</t>
  </si>
  <si>
    <t>经济成本指标</t>
  </si>
  <si>
    <t>购买价格不超过规定标准</t>
  </si>
  <si>
    <t>&lt;=</t>
  </si>
  <si>
    <t>规定配置标准</t>
  </si>
  <si>
    <t>定性指标</t>
  </si>
  <si>
    <t>资产配置标准</t>
  </si>
  <si>
    <t>保障经省人社部门审批的9名合同制编外人员工资福利支出。</t>
  </si>
  <si>
    <t>保障编外人员数量</t>
  </si>
  <si>
    <t>9</t>
  </si>
  <si>
    <t>人</t>
  </si>
  <si>
    <t>反映保障单位编外人员（合同制）的工资福利支出</t>
  </si>
  <si>
    <t>编外人员工作任务完成情况</t>
  </si>
  <si>
    <t>用于考核编外人员完成任务情况</t>
  </si>
  <si>
    <t>时效指标</t>
  </si>
  <si>
    <t>编外人员工资发放及时率</t>
  </si>
  <si>
    <t>保持编外人员在岗率</t>
  </si>
  <si>
    <t>反映保障单位编外人员（合同制）的在岗情况</t>
  </si>
  <si>
    <t>编外人员（合同制）满意度</t>
  </si>
  <si>
    <t>反映编外人员及临聘人员满意度</t>
  </si>
  <si>
    <t>编外人员控制率</t>
  </si>
  <si>
    <t>单位年度实际在职编外人员数与编外人员额度的比率</t>
  </si>
  <si>
    <t>政务信息化建设项目补助资金</t>
  </si>
  <si>
    <t>1、提高科技成果转化效率
系统通过标准化服务流程和政策集成（如税收优惠宣传辅导、知识产权支持资金申领），可以缩短科技成果从实验室到市场的转化周期，促进科技成果转化效率提升。
2、优化营商环境
系统建设可推动科技、市场监管、税务等部门的数据互通，提升创新要素配置效率，有助于优化“创新—转化—产业化”的营商环境、促进区域科技发展。
3、提升政府服务效能与公信力
系统通过线上线下融合服务，提高科技成果转化政策执行透明度和权威性，有助于增强服务对象对政府服务的信任度，间接促进科技研发投入的增加和范围。
4、云南省科技成果转化“一件事”信息系统的建设旨在落实国务院、云南省“高效办成一件事”改革要求，对推进数字云南、电子政务系统建设，优化营商环境，为创新主体提供科技成果转化高效服务具有重要意义。
5、项目整合科技成果查新、科技成果登记、知识产权支持资金申请、科技成果转化支持资金申请以及税收优惠政策服务等分散事项，通过“一表申请、一网通办”模式，实现跨部门业务集中办理，可以减少用户重复填报和跑动，推动政务服务从“多窗多次”向“一窗一次”转变。
6、提升政务服务行政效率
项目依托云南省政务服务平台、云南省科技管理信息系统，实现科技、市场监管、税务等部门有关业务系统的互联互通，通过数据共享与业务协同，压缩办理时限，为用户提供标准、规范、高效的线上业务办理服务，可大幅提高科技成果转化“一件事”服务效率。
7、深化数字治理能力
项目建设线上移动端和PC端应用系统，实现云南省科技成果转化“一件事”的线上办理，不仅可推动政务服务向信息化、数字化、便捷化转型升级，还可深化部门行政事项数字治理、数字驱动、数字服8、用户“好差评”评价满意度达到90%以上。</t>
  </si>
  <si>
    <t>信息系统完成率</t>
  </si>
  <si>
    <t>信息系统完成率&gt;=95%</t>
  </si>
  <si>
    <t>8000</t>
  </si>
  <si>
    <t>用户满意度</t>
  </si>
  <si>
    <t>拟面向先进制造业企业技术部门负责人（中、高级职称人员）；科技管理部门、科研单位、园区、行业协会从事先进制造技术工作相关负责人；部分已取得国家技术转移人才培养基地（云南）技术经纪（经理））人资格证者，按照高水平、小规模、重特色的要求组织实施为期6天研修班，研修人数50人的云南省先进制造业科技成果转化高级研修班。</t>
  </si>
  <si>
    <t>组织培训期数</t>
  </si>
  <si>
    <t>01</t>
  </si>
  <si>
    <t>期</t>
  </si>
  <si>
    <t>反映预算部门（单位）组织开展各类培训的期数。</t>
  </si>
  <si>
    <t>培训参加人次</t>
  </si>
  <si>
    <t>50</t>
  </si>
  <si>
    <t>人次</t>
  </si>
  <si>
    <t>培训出勤率</t>
  </si>
  <si>
    <t>反映预算部门（单位）组织开展各类培训中参训人员的出勤情况。培训出勤率=（实际出勤学员数量/参加培训学员数量）*100%。</t>
  </si>
  <si>
    <t>人才培养效益情况</t>
  </si>
  <si>
    <t>是否推动先进制造领域的最新成果（如人工智能、工业互联网、新材料、精密制造等）快速应用到传统制造业中。通过培训班的举办，培养来自生物医药、装备制造等重点产业技术骨干50人，紧密对接云南省“3815”战略，服务园区经济、口岸经济产业集群建设，加速云南省产业数字化转型与新质生产力形成。</t>
  </si>
  <si>
    <t>参训人员满意度</t>
  </si>
  <si>
    <t>参训人员对培训内容、讲师授课、课程设置和培训效果等的满意度。</t>
  </si>
  <si>
    <t>本项目的顺利实施，将有效弥补我院基本支出财政拨款不足，有利于保障机构高效运行，为全省科技决策、科技创新活动提高有利支撑。2026年拟上缴非税收入不低于181万元,物管人员在岗率100%,全年物业管理保安服务全年安全率大于95%。,卫生保洁合格率大于90%,服务受益人员满意度大于95%。</t>
  </si>
  <si>
    <t>工作任务完成率</t>
  </si>
  <si>
    <t>反映我院年度工作任务完成情况</t>
  </si>
  <si>
    <t>物业管理面积</t>
  </si>
  <si>
    <t>10162.8</t>
  </si>
  <si>
    <t>平方米</t>
  </si>
  <si>
    <t>反映我院需要采购的物业管理办公用房、书库、活动用房等面积</t>
  </si>
  <si>
    <t>水、电、消防设施完好率</t>
  </si>
  <si>
    <t>反映单位水、电、消防设施完好情况</t>
  </si>
  <si>
    <t>年度设备故障率</t>
  </si>
  <si>
    <t>10</t>
  </si>
  <si>
    <t>反映单位的设备（水、电、消防等）故障发生情况</t>
  </si>
  <si>
    <t>卫生保洁合格情况</t>
  </si>
  <si>
    <t>反映全年办公区域卫生合格情况</t>
  </si>
  <si>
    <t>设备日常维护间隔期限</t>
  </si>
  <si>
    <t>30</t>
  </si>
  <si>
    <t>天</t>
  </si>
  <si>
    <t>反映设备日常维护间隔天数</t>
  </si>
  <si>
    <t>零星修缮（维修）及时率</t>
  </si>
  <si>
    <t>80</t>
  </si>
  <si>
    <t>反映零星修缮（维修）及时的情况</t>
  </si>
  <si>
    <t>物业管理保安服务全年安全情况</t>
  </si>
  <si>
    <t>反映物管人员在岗和全年大楼及后院安全情况</t>
  </si>
  <si>
    <t>物管服务受益人员满意度</t>
  </si>
  <si>
    <t>反映物管服务受益人员对物业管理的满意程度</t>
  </si>
  <si>
    <t>预算06表</t>
  </si>
  <si>
    <t>2026年政府性基金预算支出预算表</t>
  </si>
  <si>
    <t>政府性基金预算支出</t>
  </si>
  <si>
    <t>2026年云南省科学技术情报研究院无此项预算。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</si>
  <si>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</si>
  <si>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</si>
  <si>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</si>
  <si>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</si>
  <si>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</si>
  <si>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</si>
  <si>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</si>
  <si>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</si>
  <si>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</si>
  <si>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</si>
  <si>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</si>
  <si>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</si>
  <si>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复印机</t>
  </si>
  <si>
    <t>A02020100 复印机</t>
  </si>
  <si>
    <t>台</t>
  </si>
  <si>
    <t>复印纸</t>
  </si>
  <si>
    <t>A05040101 复印纸</t>
  </si>
  <si>
    <t>箱</t>
  </si>
  <si>
    <t>打印机（办）</t>
  </si>
  <si>
    <t>A02021002 A3彩色打印机</t>
  </si>
  <si>
    <t>激光打印机</t>
  </si>
  <si>
    <t>A02021001 A3黑白打印机</t>
  </si>
  <si>
    <t>打印机</t>
  </si>
  <si>
    <t>A02021003 A4黑白打印机</t>
  </si>
  <si>
    <t>办公椅</t>
  </si>
  <si>
    <t>A05010301 办公椅</t>
  </si>
  <si>
    <t>办公桌</t>
  </si>
  <si>
    <t>A05010201 办公桌</t>
  </si>
  <si>
    <t>套</t>
  </si>
  <si>
    <t>笔记本电脑购置</t>
  </si>
  <si>
    <t>A02010108 便携式计算机</t>
  </si>
  <si>
    <t>云南省科学技术情报研究院餐饮服务</t>
  </si>
  <si>
    <t>C22040000 餐饮服务</t>
  </si>
  <si>
    <t>多功能一体机</t>
  </si>
  <si>
    <t>A02020400 多功能一体机</t>
  </si>
  <si>
    <t>多功能一体机（科普）</t>
  </si>
  <si>
    <t>服务器</t>
  </si>
  <si>
    <t>A02010104 服务器</t>
  </si>
  <si>
    <t>杂志印刷费</t>
  </si>
  <si>
    <t>C2309019901 公文用纸、资料汇编、信封印刷服务</t>
  </si>
  <si>
    <t>册</t>
  </si>
  <si>
    <t>会议椅</t>
  </si>
  <si>
    <t>A05010303 会议椅</t>
  </si>
  <si>
    <t>把</t>
  </si>
  <si>
    <t>会议桌</t>
  </si>
  <si>
    <t>A05010202 会议桌</t>
  </si>
  <si>
    <t>交换机</t>
  </si>
  <si>
    <t>A02010202 交换设备</t>
  </si>
  <si>
    <t>空调</t>
  </si>
  <si>
    <t>A02052305 空调机组</t>
  </si>
  <si>
    <t>科普扫描设备</t>
  </si>
  <si>
    <t>A02021118 扫描仪</t>
  </si>
  <si>
    <t>碎纸机</t>
  </si>
  <si>
    <t>A02021301 碎纸机</t>
  </si>
  <si>
    <t>台式电脑购置</t>
  </si>
  <si>
    <t>A02010105 台式计算机</t>
  </si>
  <si>
    <t>文件柜（办公室）</t>
  </si>
  <si>
    <t>A05010502 文件柜</t>
  </si>
  <si>
    <t>组</t>
  </si>
  <si>
    <t>物业管理服务</t>
  </si>
  <si>
    <t>C21040001 物业管理服务</t>
  </si>
  <si>
    <t>显示器</t>
  </si>
  <si>
    <t>A02021104 液晶显示器</t>
  </si>
  <si>
    <t>A07100300 纸制品</t>
  </si>
  <si>
    <t>云南省科技管理信息系统运行维护（2026）</t>
  </si>
  <si>
    <t>C16070300 软件运维服务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</si>
  <si>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</si>
  <si>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</si>
  <si>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</si>
  <si>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</si>
  <si>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</si>
  <si>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</si>
  <si>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</si>
  <si>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</si>
  <si>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</si>
  <si>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</si>
  <si>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</si>
  <si>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</si>
  <si>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</si>
  <si>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</si>
  <si>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</si>
  <si>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</si>
  <si>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</si>
  <si>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</si>
  <si>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</si>
  <si>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</si>
  <si>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</si>
  <si>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</si>
  <si>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</si>
  <si>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</si>
  <si>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</si>
  <si>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</si>
  <si>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</si>
  <si>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</si>
  <si>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</si>
  <si>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</si>
  <si>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</si>
  <si>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</si>
  <si>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</si>
  <si>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</si>
  <si>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</si>
  <si>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</si>
  <si>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</si>
  <si>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</si>
  <si>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</si>
  <si>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</si>
  <si>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</si>
  <si>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</si>
  <si>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</si>
  <si>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小型塔式服务器</t>
  </si>
  <si>
    <t>台式电脑</t>
  </si>
  <si>
    <t>笔记本电脑</t>
  </si>
  <si>
    <t>激光打印机（科管中心）</t>
  </si>
  <si>
    <t>打印机惠普（统计中心）</t>
  </si>
  <si>
    <t>扫描仪</t>
  </si>
  <si>
    <t>A02030503 小型客车</t>
  </si>
  <si>
    <t>乘用车</t>
  </si>
  <si>
    <t>辆</t>
  </si>
  <si>
    <t>柜式立式空调大3匹</t>
  </si>
  <si>
    <t>图书和档案</t>
  </si>
  <si>
    <t>A04020102 周刊</t>
  </si>
  <si>
    <t>中文纸质报刊订阅</t>
  </si>
  <si>
    <t>家具和用品</t>
  </si>
  <si>
    <t>A05010504 保密柜</t>
  </si>
  <si>
    <t>保密文件柜</t>
  </si>
  <si>
    <t>无形资产</t>
  </si>
  <si>
    <t>A08060399 其他计算机软件</t>
  </si>
  <si>
    <t>科技管理信息系统2026年升级模块</t>
  </si>
  <si>
    <t>云南省科技成果转化一件事系统（2026）</t>
  </si>
  <si>
    <t>云南省科技文献综合服务平台整合服务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</si>
  <si>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</si>
  <si>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</si>
  <si>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</si>
  <si>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</si>
  <si>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提前下达2026年“三区”科技人才支持计划中央补助资金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</si>
  <si>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</si>
  <si>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</si>
  <si>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</si>
  <si>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</si>
  <si>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</si>
  <si>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</si>
  <si>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</si>
  <si>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</si>
  <si>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>311 专项业务类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</si>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</sst>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#,##0.00;\-#,##0.00;;@"/>
    <numFmt numFmtId="179" formatCode="hh:mm:ss"/>
    <numFmt numFmtId="180" formatCode="yyyy/mm/dd"/>
    <numFmt numFmtId="181" formatCode="yyyy/mm/dd\ hh:mm:ss"/>
    <numFmt numFmtId="182" formatCode="#,##0;\-#,##0;;@"/>
  </numFmts>
  <fonts count="2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  <xf numFmtId="181" fontId="7" fillId="0" borderId="7">
      <alignment horizontal="right" vertical="center"/>
    </xf>
    <xf numFmtId="10" fontId="7" fillId="0" borderId="7">
      <alignment horizontal="right" vertical="center"/>
    </xf>
    <xf numFmtId="182" fontId="7" fillId="0" borderId="7">
      <alignment horizontal="right" vertical="center"/>
    </xf>
  </cellStyleXfs>
  <cellXfs count="213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3" applyFont="1">
      <alignment horizontal="right" vertical="center"/>
    </xf>
    <xf numFmtId="49" fontId="5" fillId="0" borderId="7" xfId="2" applyFo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49" fontId="7" fillId="0" borderId="0" xfId="2" applyBorder="1">
      <alignment horizontal="left" vertical="center" wrapText="1"/>
    </xf>
    <xf numFmtId="49" fontId="7" fillId="0" borderId="0" xfId="2" applyBorder="1" applyAlignment="1">
      <alignment horizontal="right" vertical="center" wrapText="1"/>
    </xf>
    <xf numFmtId="49" fontId="9" fillId="0" borderId="7" xfId="2" applyFont="1" applyAlignment="1">
      <alignment horizontal="center" vertical="center" wrapText="1"/>
    </xf>
    <xf numFmtId="49" fontId="10" fillId="0" borderId="7" xfId="2" applyFont="1" applyAlignment="1">
      <alignment horizontal="center" vertical="center" wrapText="1"/>
    </xf>
    <xf numFmtId="49" fontId="9" fillId="0" borderId="7" xfId="2" applyFont="1">
      <alignment horizontal="left" vertical="center" wrapText="1"/>
    </xf>
    <xf numFmtId="182" fontId="7" fillId="0" borderId="7" xfId="8">
      <alignment horizontal="right" vertical="center"/>
    </xf>
    <xf numFmtId="178" fontId="7" fillId="0" borderId="7" xfId="3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2" fontId="5" fillId="0" borderId="7" xfId="8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2" fillId="0" borderId="7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3" fontId="0" fillId="0" borderId="0" xfId="0" applyNumberFormat="1"/>
    <xf numFmtId="0" fontId="14" fillId="0" borderId="7" xfId="0" applyFont="1" applyBorder="1" applyAlignment="1">
      <alignment horizontal="center"/>
    </xf>
    <xf numFmtId="49" fontId="5" fillId="0" borderId="7" xfId="2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2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4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4" fontId="0" fillId="0" borderId="0" xfId="0" applyNumberFormat="1"/>
    <xf numFmtId="178" fontId="5" fillId="0" borderId="0" xfId="3" applyFont="1" applyBorder="1">
      <alignment horizontal="right" vertical="center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/>
    <xf numFmtId="0" fontId="1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7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49" fontId="8" fillId="0" borderId="0" xfId="2" applyFont="1" applyBorder="1" applyAlignment="1">
      <alignment horizontal="center" vertical="center" wrapText="1"/>
    </xf>
    <xf numFmtId="49" fontId="9" fillId="0" borderId="7" xfId="2" applyFont="1" applyAlignment="1">
      <alignment horizontal="center" vertical="center" wrapText="1"/>
    </xf>
    <xf numFmtId="49" fontId="9" fillId="0" borderId="7" xfId="2" applyFont="1">
      <alignment horizontal="left" vertical="center" wrapText="1"/>
    </xf>
    <xf numFmtId="182" fontId="7" fillId="0" borderId="7" xfId="0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</cellXfs>
  <cellStyles count="9">
    <cellStyle name="DateStyle" xfId="5"/>
    <cellStyle name="DateTimeStyle" xfId="6"/>
    <cellStyle name="IntegralNumberStyle" xfId="8"/>
    <cellStyle name="MoneyStyle" xfId="3"/>
    <cellStyle name="NumberStyle" xfId="1"/>
    <cellStyle name="PercentStyle" xfId="7"/>
    <cellStyle name="TextStyle" xfId="2"/>
    <cellStyle name="TimeStyle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1"/>
  <sheetViews>
    <sheetView showZeros="0" tabSelected="1" workbookViewId="0">
      <selection activeCell="A2" sqref="A2:D2"/>
    </sheetView>
  </sheetViews>
  <sheetFormatPr defaultColWidth="8" defaultRowHeight="14.25" customHeight="1"/>
  <cols>
    <col min="1" max="1" width="39.625" customWidth="1"/>
    <col min="2" max="2" width="46.375" customWidth="1"/>
    <col min="3" max="3" width="40.375" customWidth="1"/>
    <col min="4" max="4" width="50.125" customWidth="1"/>
  </cols>
  <sheetData>
    <row r="1" spans="1:4" ht="12" customHeight="1">
      <c r="D1" s="55" t="s">
        <v>0</v>
      </c>
    </row>
    <row r="2" spans="1:4" ht="36" customHeight="1">
      <c r="A2" s="113" t="s">
        <v>1</v>
      </c>
      <c r="B2" s="114"/>
      <c r="C2" s="114"/>
      <c r="D2" s="114"/>
    </row>
    <row r="3" spans="1:4" ht="21" customHeight="1">
      <c r="A3" s="115" t="str">
        <f>"单位名称："&amp;"云南省科学技术情报研究院"</f>
        <v>单位名称：云南省科学技术情报研究院</v>
      </c>
      <c r="B3" s="116"/>
      <c r="C3" s="85"/>
      <c r="D3" s="54" t="s">
        <v>2</v>
      </c>
    </row>
    <row r="4" spans="1:4" ht="19.5" customHeight="1">
      <c r="A4" s="117" t="s">
        <v>3</v>
      </c>
      <c r="B4" s="118"/>
      <c r="C4" s="117" t="s">
        <v>4</v>
      </c>
      <c r="D4" s="118"/>
    </row>
    <row r="5" spans="1:4" ht="19.5" customHeight="1">
      <c r="A5" s="119" t="s">
        <v>5</v>
      </c>
      <c r="B5" s="119" t="s">
        <v>6</v>
      </c>
      <c r="C5" s="119" t="s">
        <v>7</v>
      </c>
      <c r="D5" s="119" t="s">
        <v>6</v>
      </c>
    </row>
    <row r="6" spans="1:4" ht="19.5" customHeight="1">
      <c r="A6" s="120"/>
      <c r="B6" s="120"/>
      <c r="C6" s="120"/>
      <c r="D6" s="120"/>
    </row>
    <row r="7" spans="1:4" ht="25.35" customHeight="1">
      <c r="A7" s="95" t="s">
        <v>8</v>
      </c>
      <c r="B7" s="77">
        <v>26187913.52</v>
      </c>
      <c r="C7" s="14" t="str">
        <f>"一"&amp;"、"&amp;"科学技术支出"</f>
        <v>一、科学技术支出</v>
      </c>
      <c r="D7" s="77">
        <v>33297433.43</v>
      </c>
    </row>
    <row r="8" spans="1:4" ht="25.35" customHeight="1">
      <c r="A8" s="95" t="s">
        <v>9</v>
      </c>
      <c r="B8" s="77"/>
      <c r="C8" s="14" t="str">
        <f>"二"&amp;"、"&amp;"社会保障和就业支出"</f>
        <v>二、社会保障和就业支出</v>
      </c>
      <c r="D8" s="77">
        <v>2327937.8199999998</v>
      </c>
    </row>
    <row r="9" spans="1:4" ht="25.35" customHeight="1">
      <c r="A9" s="95" t="s">
        <v>10</v>
      </c>
      <c r="B9" s="77"/>
      <c r="C9" s="14" t="str">
        <f>"三"&amp;"、"&amp;"卫生健康支出"</f>
        <v>三、卫生健康支出</v>
      </c>
      <c r="D9" s="77">
        <v>2483552.6</v>
      </c>
    </row>
    <row r="10" spans="1:4" ht="25.35" customHeight="1">
      <c r="A10" s="95" t="s">
        <v>11</v>
      </c>
      <c r="B10" s="53"/>
      <c r="C10" s="14" t="str">
        <f>"四"&amp;"、"&amp;"住房保障支出"</f>
        <v>四、住房保障支出</v>
      </c>
      <c r="D10" s="77">
        <v>1513083.42</v>
      </c>
    </row>
    <row r="11" spans="1:4" ht="25.35" customHeight="1">
      <c r="A11" s="95" t="s">
        <v>12</v>
      </c>
      <c r="B11" s="77">
        <v>944810</v>
      </c>
      <c r="C11" s="14"/>
      <c r="D11" s="77"/>
    </row>
    <row r="12" spans="1:4" ht="25.35" customHeight="1">
      <c r="A12" s="95" t="s">
        <v>13</v>
      </c>
      <c r="B12" s="53"/>
      <c r="C12" s="14"/>
      <c r="D12" s="77"/>
    </row>
    <row r="13" spans="1:4" ht="25.35" customHeight="1">
      <c r="A13" s="95" t="s">
        <v>14</v>
      </c>
      <c r="B13" s="53"/>
      <c r="C13" s="14"/>
      <c r="D13" s="77"/>
    </row>
    <row r="14" spans="1:4" ht="25.35" customHeight="1">
      <c r="A14" s="95" t="s">
        <v>15</v>
      </c>
      <c r="B14" s="53"/>
      <c r="C14" s="14"/>
      <c r="D14" s="77"/>
    </row>
    <row r="15" spans="1:4" ht="25.35" customHeight="1">
      <c r="A15" s="106" t="s">
        <v>16</v>
      </c>
      <c r="B15" s="53"/>
      <c r="C15" s="14"/>
      <c r="D15" s="77"/>
    </row>
    <row r="16" spans="1:4" ht="25.35" customHeight="1">
      <c r="A16" s="106" t="s">
        <v>17</v>
      </c>
      <c r="B16" s="77">
        <v>944810</v>
      </c>
      <c r="C16" s="14"/>
      <c r="D16" s="77"/>
    </row>
    <row r="17" spans="1:4" ht="25.35" customHeight="1">
      <c r="A17" s="107" t="s">
        <v>18</v>
      </c>
      <c r="B17" s="91">
        <v>27132723.52</v>
      </c>
      <c r="C17" s="92" t="s">
        <v>19</v>
      </c>
      <c r="D17" s="91">
        <v>39622007.270000003</v>
      </c>
    </row>
    <row r="18" spans="1:4" ht="25.35" customHeight="1">
      <c r="A18" s="108" t="s">
        <v>20</v>
      </c>
      <c r="B18" s="91">
        <v>12739283.75</v>
      </c>
      <c r="C18" s="109" t="s">
        <v>21</v>
      </c>
      <c r="D18" s="110">
        <v>250000</v>
      </c>
    </row>
    <row r="19" spans="1:4" ht="25.35" customHeight="1">
      <c r="A19" s="111" t="s">
        <v>22</v>
      </c>
      <c r="B19" s="77">
        <v>5787360.3700000001</v>
      </c>
      <c r="C19" s="93" t="s">
        <v>22</v>
      </c>
      <c r="D19" s="53"/>
    </row>
    <row r="20" spans="1:4" ht="25.35" customHeight="1">
      <c r="A20" s="111" t="s">
        <v>23</v>
      </c>
      <c r="B20" s="77">
        <v>6951923.3799999999</v>
      </c>
      <c r="C20" s="93" t="s">
        <v>23</v>
      </c>
      <c r="D20" s="53">
        <v>250000</v>
      </c>
    </row>
    <row r="21" spans="1:4" ht="25.35" customHeight="1">
      <c r="A21" s="112" t="s">
        <v>24</v>
      </c>
      <c r="B21" s="91">
        <v>39872007.270000003</v>
      </c>
      <c r="C21" s="92" t="s">
        <v>25</v>
      </c>
      <c r="D21" s="87">
        <v>39872007.270000003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1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9"/>
  <sheetViews>
    <sheetView showZeros="0" workbookViewId="0">
      <selection activeCell="A9" sqref="A9"/>
    </sheetView>
  </sheetViews>
  <sheetFormatPr defaultColWidth="9.125" defaultRowHeight="14.25" customHeight="1"/>
  <cols>
    <col min="1" max="1" width="29" customWidth="1"/>
    <col min="2" max="2" width="28.625" customWidth="1"/>
    <col min="3" max="3" width="31.625" customWidth="1"/>
    <col min="4" max="6" width="33.5" customWidth="1"/>
  </cols>
  <sheetData>
    <row r="1" spans="1:6" ht="15.75" customHeight="1">
      <c r="F1" s="34" t="s">
        <v>429</v>
      </c>
    </row>
    <row r="2" spans="1:6" ht="28.5" customHeight="1">
      <c r="A2" s="124" t="s">
        <v>430</v>
      </c>
      <c r="B2" s="124"/>
      <c r="C2" s="124"/>
      <c r="D2" s="124"/>
      <c r="E2" s="124"/>
      <c r="F2" s="124"/>
    </row>
    <row r="3" spans="1:6" ht="15" customHeight="1">
      <c r="A3" s="62" t="str">
        <f>"单位名称："&amp;"云南省科学技术情报研究院"</f>
        <v>单位名称：云南省科学技术情报研究院</v>
      </c>
      <c r="B3" s="63"/>
      <c r="C3" s="63"/>
      <c r="D3" s="35"/>
      <c r="E3" s="35"/>
      <c r="F3" s="64" t="s">
        <v>2</v>
      </c>
    </row>
    <row r="4" spans="1:6" ht="18.75" customHeight="1">
      <c r="A4" s="151" t="s">
        <v>150</v>
      </c>
      <c r="B4" s="151" t="s">
        <v>48</v>
      </c>
      <c r="C4" s="151" t="s">
        <v>49</v>
      </c>
      <c r="D4" s="119" t="s">
        <v>431</v>
      </c>
      <c r="E4" s="146"/>
      <c r="F4" s="146"/>
    </row>
    <row r="5" spans="1:6" ht="30" customHeight="1">
      <c r="A5" s="120"/>
      <c r="B5" s="120"/>
      <c r="C5" s="120"/>
      <c r="D5" s="7" t="s">
        <v>30</v>
      </c>
      <c r="E5" s="39" t="s">
        <v>57</v>
      </c>
      <c r="F5" s="39" t="s">
        <v>58</v>
      </c>
    </row>
    <row r="6" spans="1:6" ht="16.5" customHeight="1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</row>
    <row r="7" spans="1:6" ht="20.25" customHeight="1">
      <c r="A7" s="17"/>
      <c r="B7" s="17"/>
      <c r="C7" s="17"/>
      <c r="D7" s="13"/>
      <c r="E7" s="13"/>
      <c r="F7" s="13"/>
    </row>
    <row r="8" spans="1:6" ht="17.25" customHeight="1">
      <c r="A8" s="149" t="s">
        <v>116</v>
      </c>
      <c r="B8" s="150"/>
      <c r="C8" s="150" t="s">
        <v>116</v>
      </c>
      <c r="D8" s="13"/>
      <c r="E8" s="13"/>
      <c r="F8" s="13"/>
    </row>
    <row r="9" spans="1:6" ht="14.25" customHeight="1">
      <c r="A9" t="s">
        <v>432</v>
      </c>
    </row>
  </sheetData>
  <mergeCells count="6">
    <mergeCell ref="A2:F2"/>
    <mergeCell ref="D4:F4"/>
    <mergeCell ref="A8:C8"/>
    <mergeCell ref="A4:A5"/>
    <mergeCell ref="B4:B5"/>
    <mergeCell ref="C4:C5"/>
  </mergeCells>
  <phoneticPr fontId="21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Q36"/>
  <sheetViews>
    <sheetView showZeros="0" topLeftCell="A20" workbookViewId="0"/>
  </sheetViews>
  <sheetFormatPr defaultColWidth="9.125" defaultRowHeight="14.25" customHeight="1"/>
  <cols>
    <col min="1" max="1" width="39.125" customWidth="1"/>
    <col min="2" max="2" width="21.75" customWidth="1"/>
    <col min="3" max="3" width="35.25" customWidth="1"/>
    <col min="4" max="4" width="7.75" customWidth="1"/>
    <col min="5" max="5" width="10.25" customWidth="1"/>
    <col min="6" max="11" width="14.75" customWidth="1"/>
    <col min="12" max="16" width="12.625" customWidth="1"/>
    <col min="17" max="17" width="10.375" customWidth="1"/>
  </cols>
  <sheetData>
    <row r="1" spans="1:17" ht="13.5" customHeight="1">
      <c r="O1" s="25"/>
      <c r="P1" s="25"/>
      <c r="Q1" s="54" t="s">
        <v>433</v>
      </c>
    </row>
    <row r="2" spans="1:17" ht="27.75" customHeight="1">
      <c r="A2" s="185" t="s">
        <v>434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24"/>
      <c r="M2" s="124"/>
      <c r="N2" s="124"/>
      <c r="O2" s="125"/>
      <c r="P2" s="125"/>
      <c r="Q2" s="124"/>
    </row>
    <row r="3" spans="1:17" ht="18.75" customHeight="1">
      <c r="A3" s="115" t="str">
        <f>"单位名称："&amp;"云南省科学技术情报研究院"</f>
        <v>单位名称：云南省科学技术情报研究院</v>
      </c>
      <c r="B3" s="126"/>
      <c r="C3" s="126"/>
      <c r="D3" s="126"/>
      <c r="E3" s="126"/>
      <c r="F3" s="126"/>
      <c r="G3" s="3"/>
      <c r="H3" s="3"/>
      <c r="I3" s="3"/>
      <c r="J3" s="3"/>
      <c r="O3" s="38"/>
      <c r="P3" s="38"/>
      <c r="Q3" s="55" t="s">
        <v>141</v>
      </c>
    </row>
    <row r="4" spans="1:17" ht="15.75" customHeight="1">
      <c r="A4" s="151" t="s">
        <v>435</v>
      </c>
      <c r="B4" s="195" t="s">
        <v>436</v>
      </c>
      <c r="C4" s="195" t="s">
        <v>437</v>
      </c>
      <c r="D4" s="195" t="s">
        <v>438</v>
      </c>
      <c r="E4" s="195" t="s">
        <v>439</v>
      </c>
      <c r="F4" s="195" t="s">
        <v>440</v>
      </c>
      <c r="G4" s="147" t="s">
        <v>157</v>
      </c>
      <c r="H4" s="147"/>
      <c r="I4" s="147"/>
      <c r="J4" s="147"/>
      <c r="K4" s="186"/>
      <c r="L4" s="147"/>
      <c r="M4" s="147"/>
      <c r="N4" s="147"/>
      <c r="O4" s="187"/>
      <c r="P4" s="186"/>
      <c r="Q4" s="148"/>
    </row>
    <row r="5" spans="1:17" ht="17.25" customHeight="1">
      <c r="A5" s="177"/>
      <c r="B5" s="196"/>
      <c r="C5" s="196"/>
      <c r="D5" s="196"/>
      <c r="E5" s="196"/>
      <c r="F5" s="196"/>
      <c r="G5" s="196" t="s">
        <v>30</v>
      </c>
      <c r="H5" s="196" t="s">
        <v>33</v>
      </c>
      <c r="I5" s="196" t="s">
        <v>441</v>
      </c>
      <c r="J5" s="196" t="s">
        <v>442</v>
      </c>
      <c r="K5" s="197" t="s">
        <v>443</v>
      </c>
      <c r="L5" s="188" t="s">
        <v>444</v>
      </c>
      <c r="M5" s="188"/>
      <c r="N5" s="188"/>
      <c r="O5" s="189"/>
      <c r="P5" s="190"/>
      <c r="Q5" s="191"/>
    </row>
    <row r="6" spans="1:17" ht="54" customHeight="1">
      <c r="A6" s="156"/>
      <c r="B6" s="191"/>
      <c r="C6" s="191"/>
      <c r="D6" s="191"/>
      <c r="E6" s="191"/>
      <c r="F6" s="191"/>
      <c r="G6" s="191"/>
      <c r="H6" s="191" t="s">
        <v>32</v>
      </c>
      <c r="I6" s="191"/>
      <c r="J6" s="191"/>
      <c r="K6" s="198"/>
      <c r="L6" s="47" t="s">
        <v>32</v>
      </c>
      <c r="M6" s="47" t="s">
        <v>43</v>
      </c>
      <c r="N6" s="47" t="s">
        <v>164</v>
      </c>
      <c r="O6" s="49" t="s">
        <v>39</v>
      </c>
      <c r="P6" s="48" t="s">
        <v>40</v>
      </c>
      <c r="Q6" s="47" t="s">
        <v>41</v>
      </c>
    </row>
    <row r="7" spans="1:17" ht="15" customHeight="1">
      <c r="A7" s="9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7">
        <v>7</v>
      </c>
      <c r="H7" s="57">
        <v>8</v>
      </c>
      <c r="I7" s="57">
        <v>9</v>
      </c>
      <c r="J7" s="57">
        <v>10</v>
      </c>
      <c r="K7" s="57">
        <v>11</v>
      </c>
      <c r="L7" s="57">
        <v>12</v>
      </c>
      <c r="M7" s="57">
        <v>13</v>
      </c>
      <c r="N7" s="57">
        <v>14</v>
      </c>
      <c r="O7" s="57">
        <v>15</v>
      </c>
      <c r="P7" s="57">
        <v>16</v>
      </c>
      <c r="Q7" s="57">
        <v>17</v>
      </c>
    </row>
    <row r="8" spans="1:17" ht="21" customHeight="1">
      <c r="A8" s="50" t="s">
        <v>45</v>
      </c>
      <c r="B8" s="51"/>
      <c r="C8" s="51"/>
      <c r="D8" s="51"/>
      <c r="E8" s="58"/>
      <c r="F8" s="13">
        <v>3659800</v>
      </c>
      <c r="G8" s="13">
        <v>3659800</v>
      </c>
      <c r="H8" s="13">
        <v>1709000</v>
      </c>
      <c r="I8" s="13"/>
      <c r="J8" s="13"/>
      <c r="K8" s="13"/>
      <c r="L8" s="13">
        <v>1950800</v>
      </c>
      <c r="M8" s="13"/>
      <c r="N8" s="13"/>
      <c r="O8" s="13">
        <v>1746800</v>
      </c>
      <c r="P8" s="13"/>
      <c r="Q8" s="13">
        <v>204000</v>
      </c>
    </row>
    <row r="9" spans="1:17" ht="21" customHeight="1">
      <c r="A9" s="59" t="s">
        <v>203</v>
      </c>
      <c r="B9" s="51" t="s">
        <v>445</v>
      </c>
      <c r="C9" s="51" t="s">
        <v>446</v>
      </c>
      <c r="D9" s="60" t="s">
        <v>447</v>
      </c>
      <c r="E9" s="61">
        <v>1</v>
      </c>
      <c r="F9" s="13">
        <v>20000</v>
      </c>
      <c r="G9" s="13">
        <v>20000</v>
      </c>
      <c r="H9" s="13">
        <v>20000</v>
      </c>
      <c r="I9" s="13"/>
      <c r="J9" s="13"/>
      <c r="K9" s="13"/>
      <c r="L9" s="13"/>
      <c r="M9" s="13"/>
      <c r="N9" s="13"/>
      <c r="O9" s="13"/>
      <c r="P9" s="13"/>
      <c r="Q9" s="13"/>
    </row>
    <row r="10" spans="1:17" ht="21" customHeight="1">
      <c r="A10" s="59" t="s">
        <v>203</v>
      </c>
      <c r="B10" s="51" t="s">
        <v>448</v>
      </c>
      <c r="C10" s="51" t="s">
        <v>449</v>
      </c>
      <c r="D10" s="60" t="s">
        <v>450</v>
      </c>
      <c r="E10" s="61">
        <v>60</v>
      </c>
      <c r="F10" s="13">
        <v>9000</v>
      </c>
      <c r="G10" s="13">
        <v>9000</v>
      </c>
      <c r="H10" s="13">
        <v>9000</v>
      </c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21" customHeight="1">
      <c r="A11" s="59" t="s">
        <v>295</v>
      </c>
      <c r="B11" s="51" t="s">
        <v>451</v>
      </c>
      <c r="C11" s="51" t="s">
        <v>452</v>
      </c>
      <c r="D11" s="60" t="s">
        <v>447</v>
      </c>
      <c r="E11" s="61">
        <v>1</v>
      </c>
      <c r="F11" s="13">
        <v>15000</v>
      </c>
      <c r="G11" s="13">
        <v>15000</v>
      </c>
      <c r="H11" s="13"/>
      <c r="I11" s="13"/>
      <c r="J11" s="13"/>
      <c r="K11" s="13"/>
      <c r="L11" s="13">
        <v>15000</v>
      </c>
      <c r="M11" s="13"/>
      <c r="N11" s="13"/>
      <c r="O11" s="13"/>
      <c r="P11" s="13"/>
      <c r="Q11" s="13">
        <v>15000</v>
      </c>
    </row>
    <row r="12" spans="1:17" ht="21" customHeight="1">
      <c r="A12" s="59" t="s">
        <v>295</v>
      </c>
      <c r="B12" s="51" t="s">
        <v>453</v>
      </c>
      <c r="C12" s="51" t="s">
        <v>454</v>
      </c>
      <c r="D12" s="60" t="s">
        <v>447</v>
      </c>
      <c r="E12" s="61">
        <v>2</v>
      </c>
      <c r="F12" s="13">
        <v>5000</v>
      </c>
      <c r="G12" s="13">
        <v>5000</v>
      </c>
      <c r="H12" s="13"/>
      <c r="I12" s="13"/>
      <c r="J12" s="13"/>
      <c r="K12" s="13"/>
      <c r="L12" s="13">
        <v>5000</v>
      </c>
      <c r="M12" s="13"/>
      <c r="N12" s="13"/>
      <c r="O12" s="13">
        <v>5000</v>
      </c>
      <c r="P12" s="13"/>
      <c r="Q12" s="13"/>
    </row>
    <row r="13" spans="1:17" ht="21" customHeight="1">
      <c r="A13" s="59" t="s">
        <v>295</v>
      </c>
      <c r="B13" s="51" t="s">
        <v>455</v>
      </c>
      <c r="C13" s="51" t="s">
        <v>456</v>
      </c>
      <c r="D13" s="60" t="s">
        <v>447</v>
      </c>
      <c r="E13" s="61">
        <v>5</v>
      </c>
      <c r="F13" s="13">
        <v>7500</v>
      </c>
      <c r="G13" s="13">
        <v>7500</v>
      </c>
      <c r="H13" s="13"/>
      <c r="I13" s="13"/>
      <c r="J13" s="13"/>
      <c r="K13" s="13"/>
      <c r="L13" s="13">
        <v>7500</v>
      </c>
      <c r="M13" s="13"/>
      <c r="N13" s="13"/>
      <c r="O13" s="13"/>
      <c r="P13" s="13"/>
      <c r="Q13" s="13">
        <v>7500</v>
      </c>
    </row>
    <row r="14" spans="1:17" ht="21" customHeight="1">
      <c r="A14" s="59" t="s">
        <v>295</v>
      </c>
      <c r="B14" s="51" t="s">
        <v>457</v>
      </c>
      <c r="C14" s="51" t="s">
        <v>458</v>
      </c>
      <c r="D14" s="60" t="s">
        <v>325</v>
      </c>
      <c r="E14" s="61">
        <v>25</v>
      </c>
      <c r="F14" s="13">
        <v>20000</v>
      </c>
      <c r="G14" s="13">
        <v>20000</v>
      </c>
      <c r="H14" s="13"/>
      <c r="I14" s="13"/>
      <c r="J14" s="13"/>
      <c r="K14" s="13"/>
      <c r="L14" s="13">
        <v>20000</v>
      </c>
      <c r="M14" s="13"/>
      <c r="N14" s="13"/>
      <c r="O14" s="13"/>
      <c r="P14" s="13"/>
      <c r="Q14" s="13">
        <v>20000</v>
      </c>
    </row>
    <row r="15" spans="1:17" ht="21" customHeight="1">
      <c r="A15" s="59" t="s">
        <v>295</v>
      </c>
      <c r="B15" s="51" t="s">
        <v>459</v>
      </c>
      <c r="C15" s="51" t="s">
        <v>460</v>
      </c>
      <c r="D15" s="60" t="s">
        <v>461</v>
      </c>
      <c r="E15" s="61">
        <v>24</v>
      </c>
      <c r="F15" s="13">
        <v>60000</v>
      </c>
      <c r="G15" s="13">
        <v>60000</v>
      </c>
      <c r="H15" s="13"/>
      <c r="I15" s="13"/>
      <c r="J15" s="13"/>
      <c r="K15" s="13"/>
      <c r="L15" s="13">
        <v>60000</v>
      </c>
      <c r="M15" s="13"/>
      <c r="N15" s="13"/>
      <c r="O15" s="13">
        <v>60000</v>
      </c>
      <c r="P15" s="13"/>
      <c r="Q15" s="13"/>
    </row>
    <row r="16" spans="1:17" ht="21" customHeight="1">
      <c r="A16" s="59" t="s">
        <v>295</v>
      </c>
      <c r="B16" s="51" t="s">
        <v>462</v>
      </c>
      <c r="C16" s="51" t="s">
        <v>463</v>
      </c>
      <c r="D16" s="60" t="s">
        <v>447</v>
      </c>
      <c r="E16" s="61">
        <v>35</v>
      </c>
      <c r="F16" s="13">
        <v>315000</v>
      </c>
      <c r="G16" s="13">
        <v>315000</v>
      </c>
      <c r="H16" s="13"/>
      <c r="I16" s="13"/>
      <c r="J16" s="13"/>
      <c r="K16" s="13"/>
      <c r="L16" s="13">
        <v>315000</v>
      </c>
      <c r="M16" s="13"/>
      <c r="N16" s="13"/>
      <c r="O16" s="13">
        <v>315000</v>
      </c>
      <c r="P16" s="13"/>
      <c r="Q16" s="13"/>
    </row>
    <row r="17" spans="1:17" ht="21" customHeight="1">
      <c r="A17" s="59" t="s">
        <v>295</v>
      </c>
      <c r="B17" s="51" t="s">
        <v>464</v>
      </c>
      <c r="C17" s="51" t="s">
        <v>465</v>
      </c>
      <c r="D17" s="60" t="s">
        <v>344</v>
      </c>
      <c r="E17" s="61">
        <v>1</v>
      </c>
      <c r="F17" s="13">
        <v>600000</v>
      </c>
      <c r="G17" s="13">
        <v>600000</v>
      </c>
      <c r="H17" s="13"/>
      <c r="I17" s="13"/>
      <c r="J17" s="13"/>
      <c r="K17" s="13"/>
      <c r="L17" s="13">
        <v>600000</v>
      </c>
      <c r="M17" s="13"/>
      <c r="N17" s="13"/>
      <c r="O17" s="13">
        <v>600000</v>
      </c>
      <c r="P17" s="13"/>
      <c r="Q17" s="13"/>
    </row>
    <row r="18" spans="1:17" ht="21" customHeight="1">
      <c r="A18" s="59" t="s">
        <v>295</v>
      </c>
      <c r="B18" s="51" t="s">
        <v>466</v>
      </c>
      <c r="C18" s="51" t="s">
        <v>467</v>
      </c>
      <c r="D18" s="60" t="s">
        <v>447</v>
      </c>
      <c r="E18" s="61">
        <v>3</v>
      </c>
      <c r="F18" s="13">
        <v>9000</v>
      </c>
      <c r="G18" s="13">
        <v>9000</v>
      </c>
      <c r="H18" s="13"/>
      <c r="I18" s="13"/>
      <c r="J18" s="13"/>
      <c r="K18" s="13"/>
      <c r="L18" s="13">
        <v>9000</v>
      </c>
      <c r="M18" s="13"/>
      <c r="N18" s="13"/>
      <c r="O18" s="13"/>
      <c r="P18" s="13"/>
      <c r="Q18" s="13">
        <v>9000</v>
      </c>
    </row>
    <row r="19" spans="1:17" ht="21" customHeight="1">
      <c r="A19" s="59" t="s">
        <v>295</v>
      </c>
      <c r="B19" s="51" t="s">
        <v>468</v>
      </c>
      <c r="C19" s="51" t="s">
        <v>467</v>
      </c>
      <c r="D19" s="60" t="s">
        <v>447</v>
      </c>
      <c r="E19" s="61">
        <v>2</v>
      </c>
      <c r="F19" s="13">
        <v>6000</v>
      </c>
      <c r="G19" s="13">
        <v>6000</v>
      </c>
      <c r="H19" s="13"/>
      <c r="I19" s="13"/>
      <c r="J19" s="13"/>
      <c r="K19" s="13"/>
      <c r="L19" s="13">
        <v>6000</v>
      </c>
      <c r="M19" s="13"/>
      <c r="N19" s="13"/>
      <c r="O19" s="13"/>
      <c r="P19" s="13"/>
      <c r="Q19" s="13">
        <v>6000</v>
      </c>
    </row>
    <row r="20" spans="1:17" ht="21" customHeight="1">
      <c r="A20" s="59" t="s">
        <v>295</v>
      </c>
      <c r="B20" s="51" t="s">
        <v>469</v>
      </c>
      <c r="C20" s="51" t="s">
        <v>470</v>
      </c>
      <c r="D20" s="60" t="s">
        <v>447</v>
      </c>
      <c r="E20" s="61">
        <v>1</v>
      </c>
      <c r="F20" s="13">
        <v>9000</v>
      </c>
      <c r="G20" s="13">
        <v>9000</v>
      </c>
      <c r="H20" s="13"/>
      <c r="I20" s="13"/>
      <c r="J20" s="13"/>
      <c r="K20" s="13"/>
      <c r="L20" s="13">
        <v>9000</v>
      </c>
      <c r="M20" s="13"/>
      <c r="N20" s="13"/>
      <c r="O20" s="13"/>
      <c r="P20" s="13"/>
      <c r="Q20" s="13">
        <v>9000</v>
      </c>
    </row>
    <row r="21" spans="1:17" ht="21" customHeight="1">
      <c r="A21" s="59" t="s">
        <v>295</v>
      </c>
      <c r="B21" s="51" t="s">
        <v>445</v>
      </c>
      <c r="C21" s="51" t="s">
        <v>446</v>
      </c>
      <c r="D21" s="60" t="s">
        <v>447</v>
      </c>
      <c r="E21" s="61">
        <v>1</v>
      </c>
      <c r="F21" s="13">
        <v>20000</v>
      </c>
      <c r="G21" s="13">
        <v>20000</v>
      </c>
      <c r="H21" s="13"/>
      <c r="I21" s="13"/>
      <c r="J21" s="13"/>
      <c r="K21" s="13"/>
      <c r="L21" s="13">
        <v>20000</v>
      </c>
      <c r="M21" s="13"/>
      <c r="N21" s="13"/>
      <c r="O21" s="13">
        <v>20000</v>
      </c>
      <c r="P21" s="13"/>
      <c r="Q21" s="13"/>
    </row>
    <row r="22" spans="1:17" ht="21" customHeight="1">
      <c r="A22" s="59" t="s">
        <v>295</v>
      </c>
      <c r="B22" s="51" t="s">
        <v>471</v>
      </c>
      <c r="C22" s="51" t="s">
        <v>472</v>
      </c>
      <c r="D22" s="60" t="s">
        <v>473</v>
      </c>
      <c r="E22" s="61">
        <v>3500</v>
      </c>
      <c r="F22" s="13">
        <v>70000</v>
      </c>
      <c r="G22" s="13">
        <v>70000</v>
      </c>
      <c r="H22" s="13"/>
      <c r="I22" s="13"/>
      <c r="J22" s="13"/>
      <c r="K22" s="13"/>
      <c r="L22" s="13">
        <v>70000</v>
      </c>
      <c r="M22" s="13"/>
      <c r="N22" s="13"/>
      <c r="O22" s="13"/>
      <c r="P22" s="13"/>
      <c r="Q22" s="13">
        <v>70000</v>
      </c>
    </row>
    <row r="23" spans="1:17" ht="21" customHeight="1">
      <c r="A23" s="59" t="s">
        <v>295</v>
      </c>
      <c r="B23" s="51" t="s">
        <v>474</v>
      </c>
      <c r="C23" s="51" t="s">
        <v>475</v>
      </c>
      <c r="D23" s="60" t="s">
        <v>476</v>
      </c>
      <c r="E23" s="61">
        <v>30</v>
      </c>
      <c r="F23" s="13">
        <v>24000</v>
      </c>
      <c r="G23" s="13">
        <v>24000</v>
      </c>
      <c r="H23" s="13"/>
      <c r="I23" s="13"/>
      <c r="J23" s="13"/>
      <c r="K23" s="13"/>
      <c r="L23" s="13">
        <v>24000</v>
      </c>
      <c r="M23" s="13"/>
      <c r="N23" s="13"/>
      <c r="O23" s="13"/>
      <c r="P23" s="13"/>
      <c r="Q23" s="13">
        <v>24000</v>
      </c>
    </row>
    <row r="24" spans="1:17" ht="21" customHeight="1">
      <c r="A24" s="59" t="s">
        <v>295</v>
      </c>
      <c r="B24" s="51" t="s">
        <v>477</v>
      </c>
      <c r="C24" s="51" t="s">
        <v>478</v>
      </c>
      <c r="D24" s="60" t="s">
        <v>325</v>
      </c>
      <c r="E24" s="61">
        <v>2</v>
      </c>
      <c r="F24" s="13">
        <v>10000</v>
      </c>
      <c r="G24" s="13">
        <v>10000</v>
      </c>
      <c r="H24" s="13"/>
      <c r="I24" s="13"/>
      <c r="J24" s="13"/>
      <c r="K24" s="13"/>
      <c r="L24" s="13">
        <v>10000</v>
      </c>
      <c r="M24" s="13"/>
      <c r="N24" s="13"/>
      <c r="O24" s="13"/>
      <c r="P24" s="13"/>
      <c r="Q24" s="13">
        <v>10000</v>
      </c>
    </row>
    <row r="25" spans="1:17" ht="21" customHeight="1">
      <c r="A25" s="59" t="s">
        <v>295</v>
      </c>
      <c r="B25" s="51" t="s">
        <v>479</v>
      </c>
      <c r="C25" s="51" t="s">
        <v>480</v>
      </c>
      <c r="D25" s="60" t="s">
        <v>447</v>
      </c>
      <c r="E25" s="61">
        <v>3</v>
      </c>
      <c r="F25" s="13">
        <v>1800</v>
      </c>
      <c r="G25" s="13">
        <v>1800</v>
      </c>
      <c r="H25" s="13"/>
      <c r="I25" s="13"/>
      <c r="J25" s="13"/>
      <c r="K25" s="13"/>
      <c r="L25" s="13">
        <v>1800</v>
      </c>
      <c r="M25" s="13"/>
      <c r="N25" s="13"/>
      <c r="O25" s="13">
        <v>1800</v>
      </c>
      <c r="P25" s="13"/>
      <c r="Q25" s="13"/>
    </row>
    <row r="26" spans="1:17" ht="21" customHeight="1">
      <c r="A26" s="59" t="s">
        <v>295</v>
      </c>
      <c r="B26" s="51" t="s">
        <v>481</v>
      </c>
      <c r="C26" s="51" t="s">
        <v>482</v>
      </c>
      <c r="D26" s="60" t="s">
        <v>447</v>
      </c>
      <c r="E26" s="61">
        <v>2</v>
      </c>
      <c r="F26" s="13">
        <v>10000</v>
      </c>
      <c r="G26" s="13">
        <v>10000</v>
      </c>
      <c r="H26" s="13"/>
      <c r="I26" s="13"/>
      <c r="J26" s="13"/>
      <c r="K26" s="13"/>
      <c r="L26" s="13">
        <v>10000</v>
      </c>
      <c r="M26" s="13"/>
      <c r="N26" s="13"/>
      <c r="O26" s="13">
        <v>10000</v>
      </c>
      <c r="P26" s="13"/>
      <c r="Q26" s="13"/>
    </row>
    <row r="27" spans="1:17" ht="21" customHeight="1">
      <c r="A27" s="59" t="s">
        <v>295</v>
      </c>
      <c r="B27" s="51" t="s">
        <v>483</v>
      </c>
      <c r="C27" s="51" t="s">
        <v>484</v>
      </c>
      <c r="D27" s="60" t="s">
        <v>447</v>
      </c>
      <c r="E27" s="61">
        <v>4</v>
      </c>
      <c r="F27" s="13">
        <v>16000</v>
      </c>
      <c r="G27" s="13">
        <v>16000</v>
      </c>
      <c r="H27" s="13"/>
      <c r="I27" s="13"/>
      <c r="J27" s="13"/>
      <c r="K27" s="13"/>
      <c r="L27" s="13">
        <v>16000</v>
      </c>
      <c r="M27" s="13"/>
      <c r="N27" s="13"/>
      <c r="O27" s="13"/>
      <c r="P27" s="13"/>
      <c r="Q27" s="13">
        <v>16000</v>
      </c>
    </row>
    <row r="28" spans="1:17" ht="21" customHeight="1">
      <c r="A28" s="59" t="s">
        <v>295</v>
      </c>
      <c r="B28" s="51" t="s">
        <v>485</v>
      </c>
      <c r="C28" s="51" t="s">
        <v>486</v>
      </c>
      <c r="D28" s="60" t="s">
        <v>447</v>
      </c>
      <c r="E28" s="61">
        <v>3</v>
      </c>
      <c r="F28" s="13">
        <v>3000</v>
      </c>
      <c r="G28" s="13">
        <v>3000</v>
      </c>
      <c r="H28" s="13"/>
      <c r="I28" s="13"/>
      <c r="J28" s="13"/>
      <c r="K28" s="13"/>
      <c r="L28" s="13">
        <v>3000</v>
      </c>
      <c r="M28" s="13"/>
      <c r="N28" s="13"/>
      <c r="O28" s="13"/>
      <c r="P28" s="13"/>
      <c r="Q28" s="13">
        <v>3000</v>
      </c>
    </row>
    <row r="29" spans="1:17" ht="21" customHeight="1">
      <c r="A29" s="59" t="s">
        <v>295</v>
      </c>
      <c r="B29" s="51" t="s">
        <v>487</v>
      </c>
      <c r="C29" s="51" t="s">
        <v>488</v>
      </c>
      <c r="D29" s="60" t="s">
        <v>447</v>
      </c>
      <c r="E29" s="61">
        <v>22</v>
      </c>
      <c r="F29" s="13">
        <v>132000</v>
      </c>
      <c r="G29" s="13">
        <v>132000</v>
      </c>
      <c r="H29" s="13"/>
      <c r="I29" s="13"/>
      <c r="J29" s="13"/>
      <c r="K29" s="13"/>
      <c r="L29" s="13">
        <v>132000</v>
      </c>
      <c r="M29" s="13"/>
      <c r="N29" s="13"/>
      <c r="O29" s="13">
        <v>132000</v>
      </c>
      <c r="P29" s="13"/>
      <c r="Q29" s="13"/>
    </row>
    <row r="30" spans="1:17" ht="21" customHeight="1">
      <c r="A30" s="59" t="s">
        <v>295</v>
      </c>
      <c r="B30" s="51" t="s">
        <v>489</v>
      </c>
      <c r="C30" s="51" t="s">
        <v>490</v>
      </c>
      <c r="D30" s="60" t="s">
        <v>491</v>
      </c>
      <c r="E30" s="61">
        <v>3</v>
      </c>
      <c r="F30" s="13">
        <v>3000</v>
      </c>
      <c r="G30" s="13">
        <v>3000</v>
      </c>
      <c r="H30" s="13"/>
      <c r="I30" s="13"/>
      <c r="J30" s="13"/>
      <c r="K30" s="13"/>
      <c r="L30" s="13">
        <v>3000</v>
      </c>
      <c r="M30" s="13"/>
      <c r="N30" s="13"/>
      <c r="O30" s="13">
        <v>3000</v>
      </c>
      <c r="P30" s="13"/>
      <c r="Q30" s="13"/>
    </row>
    <row r="31" spans="1:17" ht="21" customHeight="1">
      <c r="A31" s="59" t="s">
        <v>295</v>
      </c>
      <c r="B31" s="51" t="s">
        <v>492</v>
      </c>
      <c r="C31" s="51" t="s">
        <v>493</v>
      </c>
      <c r="D31" s="60" t="s">
        <v>344</v>
      </c>
      <c r="E31" s="61">
        <v>1</v>
      </c>
      <c r="F31" s="13">
        <v>600000</v>
      </c>
      <c r="G31" s="13">
        <v>600000</v>
      </c>
      <c r="H31" s="13"/>
      <c r="I31" s="13"/>
      <c r="J31" s="13"/>
      <c r="K31" s="13"/>
      <c r="L31" s="13">
        <v>600000</v>
      </c>
      <c r="M31" s="13"/>
      <c r="N31" s="13"/>
      <c r="O31" s="13">
        <v>600000</v>
      </c>
      <c r="P31" s="13"/>
      <c r="Q31" s="13"/>
    </row>
    <row r="32" spans="1:17" ht="21" customHeight="1">
      <c r="A32" s="59" t="s">
        <v>295</v>
      </c>
      <c r="B32" s="51" t="s">
        <v>494</v>
      </c>
      <c r="C32" s="51" t="s">
        <v>495</v>
      </c>
      <c r="D32" s="60" t="s">
        <v>447</v>
      </c>
      <c r="E32" s="61">
        <v>4</v>
      </c>
      <c r="F32" s="13">
        <v>4000</v>
      </c>
      <c r="G32" s="13">
        <v>4000</v>
      </c>
      <c r="H32" s="13"/>
      <c r="I32" s="13"/>
      <c r="J32" s="13"/>
      <c r="K32" s="13"/>
      <c r="L32" s="13">
        <v>4000</v>
      </c>
      <c r="M32" s="13"/>
      <c r="N32" s="13"/>
      <c r="O32" s="13"/>
      <c r="P32" s="13"/>
      <c r="Q32" s="13">
        <v>4000</v>
      </c>
    </row>
    <row r="33" spans="1:17" ht="21" customHeight="1">
      <c r="A33" s="59" t="s">
        <v>295</v>
      </c>
      <c r="B33" s="51" t="s">
        <v>448</v>
      </c>
      <c r="C33" s="51" t="s">
        <v>496</v>
      </c>
      <c r="D33" s="60" t="s">
        <v>450</v>
      </c>
      <c r="E33" s="61">
        <v>70</v>
      </c>
      <c r="F33" s="13">
        <v>10500</v>
      </c>
      <c r="G33" s="13">
        <v>10500</v>
      </c>
      <c r="H33" s="13"/>
      <c r="I33" s="13"/>
      <c r="J33" s="13"/>
      <c r="K33" s="13"/>
      <c r="L33" s="13">
        <v>10500</v>
      </c>
      <c r="M33" s="13"/>
      <c r="N33" s="13"/>
      <c r="O33" s="13"/>
      <c r="P33" s="13"/>
      <c r="Q33" s="13">
        <v>10500</v>
      </c>
    </row>
    <row r="34" spans="1:17" ht="21" customHeight="1">
      <c r="A34" s="59" t="s">
        <v>287</v>
      </c>
      <c r="B34" s="51" t="s">
        <v>492</v>
      </c>
      <c r="C34" s="51" t="s">
        <v>493</v>
      </c>
      <c r="D34" s="60" t="s">
        <v>344</v>
      </c>
      <c r="E34" s="61">
        <v>1</v>
      </c>
      <c r="F34" s="13">
        <v>600000</v>
      </c>
      <c r="G34" s="13">
        <v>600000</v>
      </c>
      <c r="H34" s="13">
        <v>600000</v>
      </c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21" customHeight="1">
      <c r="A35" s="59" t="s">
        <v>315</v>
      </c>
      <c r="B35" s="51" t="s">
        <v>497</v>
      </c>
      <c r="C35" s="51" t="s">
        <v>498</v>
      </c>
      <c r="D35" s="60" t="s">
        <v>321</v>
      </c>
      <c r="E35" s="61">
        <v>1</v>
      </c>
      <c r="F35" s="13">
        <v>1080000</v>
      </c>
      <c r="G35" s="13">
        <v>1080000</v>
      </c>
      <c r="H35" s="13">
        <v>1080000</v>
      </c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21" customHeight="1">
      <c r="A36" s="192" t="s">
        <v>116</v>
      </c>
      <c r="B36" s="193"/>
      <c r="C36" s="193"/>
      <c r="D36" s="193"/>
      <c r="E36" s="194"/>
      <c r="F36" s="13">
        <v>3659800</v>
      </c>
      <c r="G36" s="13">
        <v>3659800</v>
      </c>
      <c r="H36" s="13">
        <v>1709000</v>
      </c>
      <c r="I36" s="13"/>
      <c r="J36" s="13"/>
      <c r="K36" s="13"/>
      <c r="L36" s="13">
        <v>1950800</v>
      </c>
      <c r="M36" s="13"/>
      <c r="N36" s="13"/>
      <c r="O36" s="13">
        <v>1746800</v>
      </c>
      <c r="P36" s="13"/>
      <c r="Q36" s="13">
        <v>204000</v>
      </c>
    </row>
  </sheetData>
  <mergeCells count="16">
    <mergeCell ref="A2:Q2"/>
    <mergeCell ref="A3:F3"/>
    <mergeCell ref="G4:Q4"/>
    <mergeCell ref="L5:Q5"/>
    <mergeCell ref="A36:E3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N11"/>
  <sheetViews>
    <sheetView showZeros="0" workbookViewId="0">
      <selection activeCell="A11" sqref="A11"/>
    </sheetView>
  </sheetViews>
  <sheetFormatPr defaultColWidth="9.125" defaultRowHeight="14.25" customHeight="1"/>
  <cols>
    <col min="1" max="1" width="31.375" customWidth="1"/>
    <col min="2" max="2" width="21.75" customWidth="1"/>
    <col min="3" max="3" width="26.75" customWidth="1"/>
    <col min="4" max="14" width="16.625" customWidth="1"/>
  </cols>
  <sheetData>
    <row r="1" spans="1:14" ht="13.5" customHeight="1">
      <c r="A1" s="37"/>
      <c r="B1" s="37"/>
      <c r="C1" s="37"/>
      <c r="D1" s="37"/>
      <c r="E1" s="37"/>
      <c r="F1" s="37"/>
      <c r="G1" s="37"/>
      <c r="H1" s="42"/>
      <c r="I1" s="37"/>
      <c r="J1" s="37"/>
      <c r="K1" s="37"/>
      <c r="L1" s="25"/>
      <c r="M1" s="43"/>
      <c r="N1" s="44" t="s">
        <v>499</v>
      </c>
    </row>
    <row r="2" spans="1:14" ht="27.75" customHeight="1">
      <c r="A2" s="185" t="s">
        <v>500</v>
      </c>
      <c r="B2" s="199"/>
      <c r="C2" s="199"/>
      <c r="D2" s="199"/>
      <c r="E2" s="199"/>
      <c r="F2" s="199"/>
      <c r="G2" s="199"/>
      <c r="H2" s="200"/>
      <c r="I2" s="199"/>
      <c r="J2" s="199"/>
      <c r="K2" s="199"/>
      <c r="L2" s="125"/>
      <c r="M2" s="200"/>
      <c r="N2" s="199"/>
    </row>
    <row r="3" spans="1:14" ht="18.75" customHeight="1">
      <c r="A3" s="201" t="str">
        <f>"单位名称："&amp;"云南省科学技术情报研究院"</f>
        <v>单位名称：云南省科学技术情报研究院</v>
      </c>
      <c r="B3" s="145"/>
      <c r="C3" s="145"/>
      <c r="D3" s="35"/>
      <c r="E3" s="35"/>
      <c r="F3" s="35"/>
      <c r="G3" s="35"/>
      <c r="H3" s="42"/>
      <c r="I3" s="37"/>
      <c r="J3" s="37"/>
      <c r="K3" s="37"/>
      <c r="L3" s="38"/>
      <c r="M3" s="45"/>
      <c r="N3" s="46" t="s">
        <v>141</v>
      </c>
    </row>
    <row r="4" spans="1:14" ht="15.75" customHeight="1">
      <c r="A4" s="151" t="s">
        <v>435</v>
      </c>
      <c r="B4" s="195" t="s">
        <v>501</v>
      </c>
      <c r="C4" s="195" t="s">
        <v>502</v>
      </c>
      <c r="D4" s="147" t="s">
        <v>157</v>
      </c>
      <c r="E4" s="147"/>
      <c r="F4" s="147"/>
      <c r="G4" s="147"/>
      <c r="H4" s="186"/>
      <c r="I4" s="147"/>
      <c r="J4" s="147"/>
      <c r="K4" s="147"/>
      <c r="L4" s="187"/>
      <c r="M4" s="186"/>
      <c r="N4" s="148"/>
    </row>
    <row r="5" spans="1:14" ht="17.25" customHeight="1">
      <c r="A5" s="177"/>
      <c r="B5" s="196"/>
      <c r="C5" s="196"/>
      <c r="D5" s="196" t="s">
        <v>30</v>
      </c>
      <c r="E5" s="196" t="s">
        <v>33</v>
      </c>
      <c r="F5" s="196" t="s">
        <v>441</v>
      </c>
      <c r="G5" s="196" t="s">
        <v>442</v>
      </c>
      <c r="H5" s="197" t="s">
        <v>443</v>
      </c>
      <c r="I5" s="188" t="s">
        <v>444</v>
      </c>
      <c r="J5" s="188"/>
      <c r="K5" s="188"/>
      <c r="L5" s="189"/>
      <c r="M5" s="190"/>
      <c r="N5" s="191"/>
    </row>
    <row r="6" spans="1:14" ht="54" customHeight="1">
      <c r="A6" s="156"/>
      <c r="B6" s="191"/>
      <c r="C6" s="191"/>
      <c r="D6" s="191"/>
      <c r="E6" s="191"/>
      <c r="F6" s="191"/>
      <c r="G6" s="191"/>
      <c r="H6" s="198"/>
      <c r="I6" s="47" t="s">
        <v>32</v>
      </c>
      <c r="J6" s="47" t="s">
        <v>43</v>
      </c>
      <c r="K6" s="47" t="s">
        <v>164</v>
      </c>
      <c r="L6" s="49" t="s">
        <v>39</v>
      </c>
      <c r="M6" s="48" t="s">
        <v>40</v>
      </c>
      <c r="N6" s="47" t="s">
        <v>41</v>
      </c>
    </row>
    <row r="7" spans="1:14" ht="15" customHeight="1">
      <c r="A7" s="8">
        <v>1</v>
      </c>
      <c r="B7" s="47">
        <v>2</v>
      </c>
      <c r="C7" s="47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</row>
    <row r="8" spans="1:14" ht="21" customHeight="1">
      <c r="A8" s="50"/>
      <c r="B8" s="51"/>
      <c r="C8" s="51"/>
      <c r="D8" s="52"/>
      <c r="E8" s="52"/>
      <c r="F8" s="52"/>
      <c r="G8" s="52"/>
      <c r="H8" s="52"/>
      <c r="I8" s="52"/>
      <c r="J8" s="52"/>
      <c r="K8" s="52"/>
      <c r="L8" s="53"/>
      <c r="M8" s="52"/>
      <c r="N8" s="52"/>
    </row>
    <row r="9" spans="1:14" ht="21" customHeight="1">
      <c r="A9" s="50"/>
      <c r="B9" s="51"/>
      <c r="C9" s="51"/>
      <c r="D9" s="52"/>
      <c r="E9" s="52"/>
      <c r="F9" s="52"/>
      <c r="G9" s="52"/>
      <c r="H9" s="52"/>
      <c r="I9" s="52"/>
      <c r="J9" s="52"/>
      <c r="K9" s="52"/>
      <c r="L9" s="53"/>
      <c r="M9" s="52"/>
      <c r="N9" s="52"/>
    </row>
    <row r="10" spans="1:14" ht="21" customHeight="1">
      <c r="A10" s="192" t="s">
        <v>116</v>
      </c>
      <c r="B10" s="193"/>
      <c r="C10" s="202"/>
      <c r="D10" s="52"/>
      <c r="E10" s="52"/>
      <c r="F10" s="52"/>
      <c r="G10" s="52"/>
      <c r="H10" s="52"/>
      <c r="I10" s="52"/>
      <c r="J10" s="52"/>
      <c r="K10" s="52"/>
      <c r="L10" s="53"/>
      <c r="M10" s="52"/>
      <c r="N10" s="52"/>
    </row>
    <row r="11" spans="1:14" ht="14.25" customHeight="1">
      <c r="A11" t="s">
        <v>432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honeticPr fontId="21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9"/>
  <sheetViews>
    <sheetView showZeros="0" workbookViewId="0">
      <selection activeCell="A9" sqref="A9"/>
    </sheetView>
  </sheetViews>
  <sheetFormatPr defaultColWidth="9.125" defaultRowHeight="14.25" customHeight="1"/>
  <cols>
    <col min="1" max="1" width="31.875" customWidth="1"/>
    <col min="2" max="15" width="17.125" customWidth="1"/>
    <col min="16" max="24" width="17" customWidth="1"/>
  </cols>
  <sheetData>
    <row r="1" spans="1:24" ht="13.5" customHeight="1">
      <c r="D1" s="34"/>
      <c r="W1" s="25"/>
      <c r="X1" s="25" t="s">
        <v>503</v>
      </c>
    </row>
    <row r="2" spans="1:24" ht="27.75" customHeight="1">
      <c r="A2" s="185" t="s">
        <v>504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4" ht="18" customHeight="1">
      <c r="A3" s="201" t="str">
        <f>"单位名称："&amp;"云南省科学技术情报研究院"</f>
        <v>单位名称：云南省科学技术情报研究院</v>
      </c>
      <c r="B3" s="145"/>
      <c r="C3" s="145"/>
      <c r="D3" s="203"/>
      <c r="E3" s="167"/>
      <c r="F3" s="167"/>
      <c r="G3" s="167"/>
      <c r="H3" s="167"/>
      <c r="I3" s="167"/>
      <c r="W3" s="38"/>
      <c r="X3" s="38" t="s">
        <v>141</v>
      </c>
    </row>
    <row r="4" spans="1:24" ht="19.5" customHeight="1">
      <c r="A4" s="119" t="s">
        <v>505</v>
      </c>
      <c r="B4" s="117" t="s">
        <v>157</v>
      </c>
      <c r="C4" s="160"/>
      <c r="D4" s="160"/>
      <c r="E4" s="146" t="s">
        <v>506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</row>
    <row r="5" spans="1:24" ht="40.5" customHeight="1">
      <c r="A5" s="120"/>
      <c r="B5" s="15" t="s">
        <v>30</v>
      </c>
      <c r="C5" s="5" t="s">
        <v>33</v>
      </c>
      <c r="D5" s="40" t="s">
        <v>507</v>
      </c>
      <c r="E5" s="39" t="s">
        <v>508</v>
      </c>
      <c r="F5" s="39" t="s">
        <v>509</v>
      </c>
      <c r="G5" s="39" t="s">
        <v>510</v>
      </c>
      <c r="H5" s="39" t="s">
        <v>511</v>
      </c>
      <c r="I5" s="39" t="s">
        <v>512</v>
      </c>
      <c r="J5" s="39" t="s">
        <v>513</v>
      </c>
      <c r="K5" s="39" t="s">
        <v>514</v>
      </c>
      <c r="L5" s="39" t="s">
        <v>515</v>
      </c>
      <c r="M5" s="39" t="s">
        <v>516</v>
      </c>
      <c r="N5" s="39" t="s">
        <v>517</v>
      </c>
      <c r="O5" s="39" t="s">
        <v>518</v>
      </c>
      <c r="P5" s="39" t="s">
        <v>519</v>
      </c>
      <c r="Q5" s="39" t="s">
        <v>520</v>
      </c>
      <c r="R5" s="39" t="s">
        <v>521</v>
      </c>
      <c r="S5" s="39" t="s">
        <v>522</v>
      </c>
      <c r="T5" s="39" t="s">
        <v>523</v>
      </c>
      <c r="U5" s="39" t="s">
        <v>524</v>
      </c>
      <c r="V5" s="39" t="s">
        <v>525</v>
      </c>
      <c r="W5" s="39" t="s">
        <v>526</v>
      </c>
      <c r="X5" s="39" t="s">
        <v>527</v>
      </c>
    </row>
    <row r="6" spans="1:24" ht="19.5" customHeight="1">
      <c r="A6" s="39">
        <v>1</v>
      </c>
      <c r="B6" s="39">
        <v>2</v>
      </c>
      <c r="C6" s="39">
        <v>3</v>
      </c>
      <c r="D6" s="6">
        <v>4</v>
      </c>
      <c r="E6" s="39">
        <v>5</v>
      </c>
      <c r="F6" s="39">
        <v>6</v>
      </c>
      <c r="G6" s="39">
        <v>7</v>
      </c>
      <c r="H6" s="6">
        <v>8</v>
      </c>
      <c r="I6" s="39">
        <v>9</v>
      </c>
      <c r="J6" s="39">
        <v>10</v>
      </c>
      <c r="K6" s="39">
        <v>11</v>
      </c>
      <c r="L6" s="6">
        <v>12</v>
      </c>
      <c r="M6" s="39">
        <v>13</v>
      </c>
      <c r="N6" s="39">
        <v>14</v>
      </c>
      <c r="O6" s="39">
        <v>15</v>
      </c>
      <c r="P6" s="6">
        <v>16</v>
      </c>
      <c r="Q6" s="39">
        <v>17</v>
      </c>
      <c r="R6" s="39">
        <v>18</v>
      </c>
      <c r="S6" s="39">
        <v>19</v>
      </c>
      <c r="T6" s="6">
        <v>20</v>
      </c>
      <c r="U6" s="6">
        <v>21</v>
      </c>
      <c r="V6" s="6">
        <v>22</v>
      </c>
      <c r="W6" s="39">
        <v>23</v>
      </c>
      <c r="X6" s="39">
        <v>24</v>
      </c>
    </row>
    <row r="7" spans="1:24" ht="28.35" customHeight="1">
      <c r="A7" s="1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1"/>
      <c r="X7" s="13"/>
    </row>
    <row r="8" spans="1:24" ht="29.85" customHeight="1">
      <c r="A8" s="17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41"/>
      <c r="X8" s="13"/>
    </row>
    <row r="9" spans="1:24" ht="14.25" customHeight="1">
      <c r="A9" t="s">
        <v>432</v>
      </c>
    </row>
  </sheetData>
  <mergeCells count="5">
    <mergeCell ref="A2:X2"/>
    <mergeCell ref="A3:I3"/>
    <mergeCell ref="B4:D4"/>
    <mergeCell ref="E4:X4"/>
    <mergeCell ref="A4:A5"/>
  </mergeCells>
  <phoneticPr fontId="21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2" width="29" customWidth="1"/>
    <col min="3" max="3" width="16.375" customWidth="1"/>
    <col min="4" max="4" width="15.625" customWidth="1"/>
    <col min="5" max="5" width="23.625" customWidth="1"/>
    <col min="6" max="6" width="11.25" customWidth="1"/>
    <col min="7" max="7" width="14.875" customWidth="1"/>
    <col min="8" max="8" width="10.875" customWidth="1"/>
    <col min="9" max="9" width="13.375" customWidth="1"/>
    <col min="10" max="10" width="38.625" customWidth="1"/>
  </cols>
  <sheetData>
    <row r="1" spans="1:10" ht="12" customHeight="1">
      <c r="J1" s="25" t="s">
        <v>528</v>
      </c>
    </row>
    <row r="2" spans="1:10" ht="28.5" customHeight="1">
      <c r="A2" s="113" t="s">
        <v>529</v>
      </c>
      <c r="B2" s="124"/>
      <c r="C2" s="124"/>
      <c r="D2" s="124"/>
      <c r="E2" s="124"/>
      <c r="F2" s="125"/>
      <c r="G2" s="124"/>
      <c r="H2" s="125"/>
      <c r="I2" s="125"/>
      <c r="J2" s="124"/>
    </row>
    <row r="3" spans="1:10" ht="17.25" customHeight="1">
      <c r="A3" s="154" t="str">
        <f>"单位名称："&amp;"云南省科学技术情报研究院"</f>
        <v>单位名称：云南省科学技术情报研究院</v>
      </c>
      <c r="B3" s="122"/>
      <c r="C3" s="122"/>
      <c r="D3" s="122"/>
      <c r="E3" s="122"/>
      <c r="F3" s="122"/>
      <c r="G3" s="122"/>
      <c r="H3" s="122"/>
    </row>
    <row r="4" spans="1:10" ht="44.25" customHeight="1">
      <c r="A4" s="26" t="s">
        <v>305</v>
      </c>
      <c r="B4" s="26" t="s">
        <v>306</v>
      </c>
      <c r="C4" s="26" t="s">
        <v>307</v>
      </c>
      <c r="D4" s="26" t="s">
        <v>308</v>
      </c>
      <c r="E4" s="26" t="s">
        <v>309</v>
      </c>
      <c r="F4" s="27" t="s">
        <v>310</v>
      </c>
      <c r="G4" s="26" t="s">
        <v>311</v>
      </c>
      <c r="H4" s="27" t="s">
        <v>312</v>
      </c>
      <c r="I4" s="27" t="s">
        <v>313</v>
      </c>
      <c r="J4" s="26" t="s">
        <v>314</v>
      </c>
    </row>
    <row r="5" spans="1:10" ht="14.2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7">
        <v>6</v>
      </c>
      <c r="G5" s="26">
        <v>7</v>
      </c>
      <c r="H5" s="27">
        <v>8</v>
      </c>
      <c r="I5" s="27">
        <v>9</v>
      </c>
      <c r="J5" s="26">
        <v>10</v>
      </c>
    </row>
    <row r="6" spans="1:10" ht="21.75" customHeight="1">
      <c r="A6" s="28"/>
      <c r="B6" s="29"/>
      <c r="C6" s="29"/>
      <c r="D6" s="29"/>
      <c r="E6" s="30"/>
      <c r="F6" s="31"/>
      <c r="G6" s="30"/>
      <c r="H6" s="31"/>
      <c r="I6" s="31"/>
      <c r="J6" s="30"/>
    </row>
    <row r="7" spans="1:10" ht="60.75" customHeight="1">
      <c r="A7" s="28"/>
      <c r="B7" s="32"/>
      <c r="C7" s="32"/>
      <c r="D7" s="32"/>
      <c r="E7" s="28"/>
      <c r="F7" s="32"/>
      <c r="G7" s="28"/>
      <c r="H7" s="32"/>
      <c r="I7" s="32"/>
      <c r="J7" s="33"/>
    </row>
    <row r="8" spans="1:10" ht="12" customHeight="1">
      <c r="A8" t="s">
        <v>432</v>
      </c>
    </row>
  </sheetData>
  <mergeCells count="2">
    <mergeCell ref="A2:J2"/>
    <mergeCell ref="A3:H3"/>
  </mergeCells>
  <phoneticPr fontId="21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H33"/>
  <sheetViews>
    <sheetView showZeros="0" workbookViewId="0"/>
  </sheetViews>
  <sheetFormatPr defaultColWidth="8.875" defaultRowHeight="15" customHeight="1"/>
  <cols>
    <col min="1" max="1" width="36" customWidth="1"/>
    <col min="2" max="2" width="19.75" customWidth="1"/>
    <col min="3" max="3" width="33.375" customWidth="1"/>
    <col min="4" max="4" width="34.75" customWidth="1"/>
    <col min="5" max="5" width="14.5" customWidth="1"/>
    <col min="6" max="6" width="17.125" customWidth="1"/>
    <col min="7" max="7" width="17.375" customWidth="1"/>
    <col min="8" max="8" width="28.375" customWidth="1"/>
  </cols>
  <sheetData>
    <row r="1" spans="1:8" ht="18.75" customHeight="1">
      <c r="A1" s="18"/>
      <c r="B1" s="18"/>
      <c r="C1" s="18"/>
      <c r="D1" s="18"/>
      <c r="E1" s="18"/>
      <c r="F1" s="18"/>
      <c r="G1" s="18"/>
      <c r="H1" s="19" t="s">
        <v>530</v>
      </c>
    </row>
    <row r="2" spans="1:8" ht="30.6" customHeight="1">
      <c r="A2" s="204" t="s">
        <v>531</v>
      </c>
      <c r="B2" s="204"/>
      <c r="C2" s="204"/>
      <c r="D2" s="204"/>
      <c r="E2" s="204"/>
      <c r="F2" s="204"/>
      <c r="G2" s="204"/>
      <c r="H2" s="204"/>
    </row>
    <row r="3" spans="1:8" ht="18.75" customHeight="1">
      <c r="A3" s="18" t="str">
        <f>"单位名称："&amp;"云南省科学技术情报研究院"</f>
        <v>单位名称：云南省科学技术情报研究院</v>
      </c>
      <c r="B3" s="18"/>
      <c r="C3" s="18"/>
      <c r="D3" s="18"/>
      <c r="E3" s="18"/>
      <c r="F3" s="18"/>
      <c r="G3" s="18"/>
      <c r="H3" s="18"/>
    </row>
    <row r="4" spans="1:8" ht="18.75" customHeight="1">
      <c r="A4" s="205" t="s">
        <v>150</v>
      </c>
      <c r="B4" s="205" t="s">
        <v>532</v>
      </c>
      <c r="C4" s="205" t="s">
        <v>533</v>
      </c>
      <c r="D4" s="205" t="s">
        <v>534</v>
      </c>
      <c r="E4" s="205" t="s">
        <v>535</v>
      </c>
      <c r="F4" s="205" t="s">
        <v>536</v>
      </c>
      <c r="G4" s="205"/>
      <c r="H4" s="205"/>
    </row>
    <row r="5" spans="1:8" ht="18.75" customHeight="1">
      <c r="A5" s="205"/>
      <c r="B5" s="205"/>
      <c r="C5" s="205"/>
      <c r="D5" s="205"/>
      <c r="E5" s="205"/>
      <c r="F5" s="20" t="s">
        <v>439</v>
      </c>
      <c r="G5" s="20" t="s">
        <v>537</v>
      </c>
      <c r="H5" s="20" t="s">
        <v>538</v>
      </c>
    </row>
    <row r="6" spans="1:8" ht="18.75" customHeight="1">
      <c r="A6" s="21" t="s">
        <v>133</v>
      </c>
      <c r="B6" s="21" t="s">
        <v>134</v>
      </c>
      <c r="C6" s="21" t="s">
        <v>135</v>
      </c>
      <c r="D6" s="21" t="s">
        <v>136</v>
      </c>
      <c r="E6" s="21" t="s">
        <v>137</v>
      </c>
      <c r="F6" s="21" t="s">
        <v>138</v>
      </c>
      <c r="G6" s="21" t="s">
        <v>539</v>
      </c>
      <c r="H6" s="21" t="s">
        <v>540</v>
      </c>
    </row>
    <row r="7" spans="1:8" ht="29.85" customHeight="1">
      <c r="A7" s="22" t="s">
        <v>45</v>
      </c>
      <c r="B7" s="22" t="s">
        <v>541</v>
      </c>
      <c r="C7" s="22" t="s">
        <v>470</v>
      </c>
      <c r="D7" s="22" t="s">
        <v>542</v>
      </c>
      <c r="E7" s="20" t="s">
        <v>447</v>
      </c>
      <c r="F7" s="23">
        <v>1</v>
      </c>
      <c r="G7" s="24">
        <v>9000</v>
      </c>
      <c r="H7" s="24">
        <v>9000</v>
      </c>
    </row>
    <row r="8" spans="1:8" ht="29.85" customHeight="1">
      <c r="A8" s="22" t="s">
        <v>45</v>
      </c>
      <c r="B8" s="22" t="s">
        <v>541</v>
      </c>
      <c r="C8" s="22" t="s">
        <v>488</v>
      </c>
      <c r="D8" s="22" t="s">
        <v>543</v>
      </c>
      <c r="E8" s="20" t="s">
        <v>447</v>
      </c>
      <c r="F8" s="23">
        <v>24</v>
      </c>
      <c r="G8" s="24">
        <v>6000</v>
      </c>
      <c r="H8" s="24">
        <v>144000</v>
      </c>
    </row>
    <row r="9" spans="1:8" ht="29.85" customHeight="1">
      <c r="A9" s="22" t="s">
        <v>45</v>
      </c>
      <c r="B9" s="22" t="s">
        <v>541</v>
      </c>
      <c r="C9" s="22" t="s">
        <v>463</v>
      </c>
      <c r="D9" s="22" t="s">
        <v>544</v>
      </c>
      <c r="E9" s="20" t="s">
        <v>447</v>
      </c>
      <c r="F9" s="23">
        <v>37</v>
      </c>
      <c r="G9" s="24">
        <v>9000</v>
      </c>
      <c r="H9" s="24">
        <v>333000</v>
      </c>
    </row>
    <row r="10" spans="1:8" ht="29.85" customHeight="1">
      <c r="A10" s="22" t="s">
        <v>45</v>
      </c>
      <c r="B10" s="22" t="s">
        <v>541</v>
      </c>
      <c r="C10" s="22" t="s">
        <v>480</v>
      </c>
      <c r="D10" s="22" t="s">
        <v>479</v>
      </c>
      <c r="E10" s="20" t="s">
        <v>447</v>
      </c>
      <c r="F10" s="23">
        <v>3</v>
      </c>
      <c r="G10" s="24">
        <v>600</v>
      </c>
      <c r="H10" s="24">
        <v>1800</v>
      </c>
    </row>
    <row r="11" spans="1:8" ht="29.85" customHeight="1">
      <c r="A11" s="22" t="s">
        <v>45</v>
      </c>
      <c r="B11" s="22" t="s">
        <v>541</v>
      </c>
      <c r="C11" s="22" t="s">
        <v>446</v>
      </c>
      <c r="D11" s="22" t="s">
        <v>445</v>
      </c>
      <c r="E11" s="20" t="s">
        <v>447</v>
      </c>
      <c r="F11" s="23">
        <v>1</v>
      </c>
      <c r="G11" s="24">
        <v>20000</v>
      </c>
      <c r="H11" s="24">
        <v>20000</v>
      </c>
    </row>
    <row r="12" spans="1:8" ht="29.85" customHeight="1">
      <c r="A12" s="22" t="s">
        <v>45</v>
      </c>
      <c r="B12" s="22" t="s">
        <v>541</v>
      </c>
      <c r="C12" s="22" t="s">
        <v>467</v>
      </c>
      <c r="D12" s="22" t="s">
        <v>466</v>
      </c>
      <c r="E12" s="20" t="s">
        <v>447</v>
      </c>
      <c r="F12" s="23">
        <v>5</v>
      </c>
      <c r="G12" s="24">
        <v>3000</v>
      </c>
      <c r="H12" s="24">
        <v>15000</v>
      </c>
    </row>
    <row r="13" spans="1:8" ht="29.85" customHeight="1">
      <c r="A13" s="22" t="s">
        <v>45</v>
      </c>
      <c r="B13" s="22" t="s">
        <v>541</v>
      </c>
      <c r="C13" s="22" t="s">
        <v>454</v>
      </c>
      <c r="D13" s="22" t="s">
        <v>545</v>
      </c>
      <c r="E13" s="20" t="s">
        <v>447</v>
      </c>
      <c r="F13" s="23">
        <v>2</v>
      </c>
      <c r="G13" s="24">
        <v>2500</v>
      </c>
      <c r="H13" s="24">
        <v>5000</v>
      </c>
    </row>
    <row r="14" spans="1:8" ht="29.85" customHeight="1">
      <c r="A14" s="22" t="s">
        <v>45</v>
      </c>
      <c r="B14" s="22" t="s">
        <v>541</v>
      </c>
      <c r="C14" s="22" t="s">
        <v>452</v>
      </c>
      <c r="D14" s="22" t="s">
        <v>451</v>
      </c>
      <c r="E14" s="20" t="s">
        <v>447</v>
      </c>
      <c r="F14" s="23">
        <v>1</v>
      </c>
      <c r="G14" s="24">
        <v>15000</v>
      </c>
      <c r="H14" s="24">
        <v>15000</v>
      </c>
    </row>
    <row r="15" spans="1:8" ht="29.85" customHeight="1">
      <c r="A15" s="22" t="s">
        <v>45</v>
      </c>
      <c r="B15" s="22" t="s">
        <v>541</v>
      </c>
      <c r="C15" s="22" t="s">
        <v>456</v>
      </c>
      <c r="D15" s="22" t="s">
        <v>455</v>
      </c>
      <c r="E15" s="20" t="s">
        <v>447</v>
      </c>
      <c r="F15" s="23">
        <v>5</v>
      </c>
      <c r="G15" s="24">
        <v>1500</v>
      </c>
      <c r="H15" s="24">
        <v>7500</v>
      </c>
    </row>
    <row r="16" spans="1:8" ht="29.85" customHeight="1">
      <c r="A16" s="22" t="s">
        <v>45</v>
      </c>
      <c r="B16" s="22" t="s">
        <v>541</v>
      </c>
      <c r="C16" s="22" t="s">
        <v>456</v>
      </c>
      <c r="D16" s="22" t="s">
        <v>546</v>
      </c>
      <c r="E16" s="20" t="s">
        <v>447</v>
      </c>
      <c r="F16" s="23">
        <v>3</v>
      </c>
      <c r="G16" s="24">
        <v>1350</v>
      </c>
      <c r="H16" s="24">
        <v>4050</v>
      </c>
    </row>
    <row r="17" spans="1:8" ht="29.85" customHeight="1">
      <c r="A17" s="22" t="s">
        <v>45</v>
      </c>
      <c r="B17" s="22" t="s">
        <v>541</v>
      </c>
      <c r="C17" s="22" t="s">
        <v>495</v>
      </c>
      <c r="D17" s="22" t="s">
        <v>494</v>
      </c>
      <c r="E17" s="20" t="s">
        <v>447</v>
      </c>
      <c r="F17" s="23">
        <v>4</v>
      </c>
      <c r="G17" s="24">
        <v>1000</v>
      </c>
      <c r="H17" s="24">
        <v>4000</v>
      </c>
    </row>
    <row r="18" spans="1:8" ht="29.85" customHeight="1">
      <c r="A18" s="22" t="s">
        <v>45</v>
      </c>
      <c r="B18" s="22" t="s">
        <v>541</v>
      </c>
      <c r="C18" s="22" t="s">
        <v>484</v>
      </c>
      <c r="D18" s="22" t="s">
        <v>547</v>
      </c>
      <c r="E18" s="20" t="s">
        <v>447</v>
      </c>
      <c r="F18" s="23">
        <v>4</v>
      </c>
      <c r="G18" s="24">
        <v>4000</v>
      </c>
      <c r="H18" s="24">
        <v>16000</v>
      </c>
    </row>
    <row r="19" spans="1:8" ht="29.85" customHeight="1">
      <c r="A19" s="22" t="s">
        <v>45</v>
      </c>
      <c r="B19" s="22" t="s">
        <v>541</v>
      </c>
      <c r="C19" s="22" t="s">
        <v>486</v>
      </c>
      <c r="D19" s="22" t="s">
        <v>485</v>
      </c>
      <c r="E19" s="20" t="s">
        <v>447</v>
      </c>
      <c r="F19" s="23">
        <v>3</v>
      </c>
      <c r="G19" s="24">
        <v>1000</v>
      </c>
      <c r="H19" s="24">
        <v>3000</v>
      </c>
    </row>
    <row r="20" spans="1:8" ht="29.85" customHeight="1">
      <c r="A20" s="22" t="s">
        <v>45</v>
      </c>
      <c r="B20" s="22" t="s">
        <v>541</v>
      </c>
      <c r="C20" s="22" t="s">
        <v>548</v>
      </c>
      <c r="D20" s="22" t="s">
        <v>549</v>
      </c>
      <c r="E20" s="20" t="s">
        <v>550</v>
      </c>
      <c r="F20" s="23">
        <v>1</v>
      </c>
      <c r="G20" s="24">
        <v>250000</v>
      </c>
      <c r="H20" s="24">
        <v>250000</v>
      </c>
    </row>
    <row r="21" spans="1:8" ht="29.85" customHeight="1">
      <c r="A21" s="22" t="s">
        <v>45</v>
      </c>
      <c r="B21" s="22" t="s">
        <v>541</v>
      </c>
      <c r="C21" s="22" t="s">
        <v>482</v>
      </c>
      <c r="D21" s="22" t="s">
        <v>551</v>
      </c>
      <c r="E21" s="20" t="s">
        <v>461</v>
      </c>
      <c r="F21" s="23">
        <v>2</v>
      </c>
      <c r="G21" s="24">
        <v>5000</v>
      </c>
      <c r="H21" s="24">
        <v>10000</v>
      </c>
    </row>
    <row r="22" spans="1:8" ht="29.85" customHeight="1">
      <c r="A22" s="22" t="s">
        <v>45</v>
      </c>
      <c r="B22" s="22" t="s">
        <v>552</v>
      </c>
      <c r="C22" s="22" t="s">
        <v>553</v>
      </c>
      <c r="D22" s="22" t="s">
        <v>554</v>
      </c>
      <c r="E22" s="20" t="s">
        <v>344</v>
      </c>
      <c r="F22" s="23">
        <v>1</v>
      </c>
      <c r="G22" s="24">
        <v>50000</v>
      </c>
      <c r="H22" s="24">
        <v>50000</v>
      </c>
    </row>
    <row r="23" spans="1:8" ht="29.85" customHeight="1">
      <c r="A23" s="22" t="s">
        <v>45</v>
      </c>
      <c r="B23" s="22" t="s">
        <v>555</v>
      </c>
      <c r="C23" s="22" t="s">
        <v>460</v>
      </c>
      <c r="D23" s="22" t="s">
        <v>459</v>
      </c>
      <c r="E23" s="20" t="s">
        <v>461</v>
      </c>
      <c r="F23" s="23">
        <v>24</v>
      </c>
      <c r="G23" s="24">
        <v>2500</v>
      </c>
      <c r="H23" s="24">
        <v>60000</v>
      </c>
    </row>
    <row r="24" spans="1:8" ht="29.85" customHeight="1">
      <c r="A24" s="22" t="s">
        <v>45</v>
      </c>
      <c r="B24" s="22" t="s">
        <v>555</v>
      </c>
      <c r="C24" s="22" t="s">
        <v>478</v>
      </c>
      <c r="D24" s="22" t="s">
        <v>477</v>
      </c>
      <c r="E24" s="20" t="s">
        <v>461</v>
      </c>
      <c r="F24" s="23">
        <v>2</v>
      </c>
      <c r="G24" s="24">
        <v>5000</v>
      </c>
      <c r="H24" s="24">
        <v>10000</v>
      </c>
    </row>
    <row r="25" spans="1:8" ht="29.85" customHeight="1">
      <c r="A25" s="22" t="s">
        <v>45</v>
      </c>
      <c r="B25" s="22" t="s">
        <v>555</v>
      </c>
      <c r="C25" s="22" t="s">
        <v>458</v>
      </c>
      <c r="D25" s="22" t="s">
        <v>457</v>
      </c>
      <c r="E25" s="20" t="s">
        <v>476</v>
      </c>
      <c r="F25" s="23">
        <v>25</v>
      </c>
      <c r="G25" s="24">
        <v>800</v>
      </c>
      <c r="H25" s="24">
        <v>20000</v>
      </c>
    </row>
    <row r="26" spans="1:8" ht="29.85" customHeight="1">
      <c r="A26" s="22" t="s">
        <v>45</v>
      </c>
      <c r="B26" s="22" t="s">
        <v>555</v>
      </c>
      <c r="C26" s="22" t="s">
        <v>475</v>
      </c>
      <c r="D26" s="22" t="s">
        <v>474</v>
      </c>
      <c r="E26" s="20" t="s">
        <v>476</v>
      </c>
      <c r="F26" s="23">
        <v>30</v>
      </c>
      <c r="G26" s="24">
        <v>800</v>
      </c>
      <c r="H26" s="24">
        <v>24000</v>
      </c>
    </row>
    <row r="27" spans="1:8" ht="29.85" customHeight="1">
      <c r="A27" s="22" t="s">
        <v>45</v>
      </c>
      <c r="B27" s="22" t="s">
        <v>555</v>
      </c>
      <c r="C27" s="22" t="s">
        <v>490</v>
      </c>
      <c r="D27" s="22" t="s">
        <v>489</v>
      </c>
      <c r="E27" s="20" t="s">
        <v>461</v>
      </c>
      <c r="F27" s="23">
        <v>3</v>
      </c>
      <c r="G27" s="24">
        <v>1000</v>
      </c>
      <c r="H27" s="24">
        <v>3000</v>
      </c>
    </row>
    <row r="28" spans="1:8" ht="29.85" customHeight="1">
      <c r="A28" s="22" t="s">
        <v>45</v>
      </c>
      <c r="B28" s="22" t="s">
        <v>555</v>
      </c>
      <c r="C28" s="22" t="s">
        <v>556</v>
      </c>
      <c r="D28" s="22" t="s">
        <v>557</v>
      </c>
      <c r="E28" s="20" t="s">
        <v>461</v>
      </c>
      <c r="F28" s="23">
        <v>3</v>
      </c>
      <c r="G28" s="24">
        <v>3500</v>
      </c>
      <c r="H28" s="24">
        <v>10500</v>
      </c>
    </row>
    <row r="29" spans="1:8" ht="29.85" customHeight="1">
      <c r="A29" s="22" t="s">
        <v>45</v>
      </c>
      <c r="B29" s="22" t="s">
        <v>558</v>
      </c>
      <c r="C29" s="22" t="s">
        <v>559</v>
      </c>
      <c r="D29" s="22" t="s">
        <v>560</v>
      </c>
      <c r="E29" s="20" t="s">
        <v>321</v>
      </c>
      <c r="F29" s="23">
        <v>1</v>
      </c>
      <c r="G29" s="24">
        <v>6842400</v>
      </c>
      <c r="H29" s="24">
        <v>6842400</v>
      </c>
    </row>
    <row r="30" spans="1:8" ht="29.85" customHeight="1">
      <c r="A30" s="22" t="s">
        <v>45</v>
      </c>
      <c r="B30" s="22" t="s">
        <v>558</v>
      </c>
      <c r="C30" s="22" t="s">
        <v>559</v>
      </c>
      <c r="D30" s="22" t="s">
        <v>561</v>
      </c>
      <c r="E30" s="20" t="s">
        <v>321</v>
      </c>
      <c r="F30" s="23">
        <v>1</v>
      </c>
      <c r="G30" s="24">
        <v>565500</v>
      </c>
      <c r="H30" s="24">
        <v>565500</v>
      </c>
    </row>
    <row r="31" spans="1:8" ht="29.85" customHeight="1">
      <c r="A31" s="22" t="s">
        <v>45</v>
      </c>
      <c r="B31" s="22" t="s">
        <v>558</v>
      </c>
      <c r="C31" s="22" t="s">
        <v>559</v>
      </c>
      <c r="D31" s="22" t="s">
        <v>562</v>
      </c>
      <c r="E31" s="20" t="s">
        <v>321</v>
      </c>
      <c r="F31" s="23">
        <v>1</v>
      </c>
      <c r="G31" s="24">
        <v>480000</v>
      </c>
      <c r="H31" s="24">
        <v>480000</v>
      </c>
    </row>
    <row r="32" spans="1:8" ht="20.100000000000001" customHeight="1">
      <c r="A32" s="205" t="s">
        <v>30</v>
      </c>
      <c r="B32" s="205"/>
      <c r="C32" s="205"/>
      <c r="D32" s="205"/>
      <c r="E32" s="205"/>
      <c r="F32" s="23">
        <v>187</v>
      </c>
      <c r="G32" s="24"/>
      <c r="H32" s="24">
        <v>8902750</v>
      </c>
    </row>
    <row r="33" spans="1:8" ht="19.5" customHeight="1">
      <c r="A33" s="206" t="s">
        <v>563</v>
      </c>
      <c r="B33" s="206"/>
      <c r="C33" s="206"/>
      <c r="D33" s="206"/>
      <c r="E33" s="206"/>
      <c r="F33" s="207"/>
      <c r="G33" s="208"/>
      <c r="H33" s="208"/>
    </row>
  </sheetData>
  <mergeCells count="9">
    <mergeCell ref="A2:H2"/>
    <mergeCell ref="F4:H4"/>
    <mergeCell ref="A32:E32"/>
    <mergeCell ref="A33:H33"/>
    <mergeCell ref="A4:A5"/>
    <mergeCell ref="B4:B5"/>
    <mergeCell ref="C4:C5"/>
    <mergeCell ref="D4:D5"/>
    <mergeCell ref="E4:E5"/>
  </mergeCells>
  <phoneticPr fontId="21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K13"/>
  <sheetViews>
    <sheetView showZeros="0" workbookViewId="0"/>
  </sheetViews>
  <sheetFormatPr defaultColWidth="9.125" defaultRowHeight="14.25" customHeight="1"/>
  <cols>
    <col min="1" max="1" width="16.375" customWidth="1"/>
    <col min="2" max="2" width="29" customWidth="1"/>
    <col min="3" max="3" width="23.875" customWidth="1"/>
    <col min="4" max="7" width="19.625" customWidth="1"/>
    <col min="8" max="8" width="15.375" customWidth="1"/>
    <col min="9" max="11" width="19.625" customWidth="1"/>
  </cols>
  <sheetData>
    <row r="1" spans="1:11" ht="13.5" customHeight="1">
      <c r="D1" s="1"/>
      <c r="E1" s="1"/>
      <c r="F1" s="1"/>
      <c r="G1" s="1"/>
      <c r="K1" s="2" t="s">
        <v>564</v>
      </c>
    </row>
    <row r="2" spans="1:11" ht="27.75" customHeight="1">
      <c r="A2" s="124" t="s">
        <v>565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3.5" customHeight="1">
      <c r="A3" s="154" t="str">
        <f>"单位名称："&amp;"云南省科学技术情报研究院"</f>
        <v>单位名称：云南省科学技术情报研究院</v>
      </c>
      <c r="B3" s="168"/>
      <c r="C3" s="168"/>
      <c r="D3" s="168"/>
      <c r="E3" s="168"/>
      <c r="F3" s="168"/>
      <c r="G3" s="168"/>
      <c r="H3" s="3"/>
      <c r="I3" s="3"/>
      <c r="J3" s="3"/>
      <c r="K3" s="4" t="s">
        <v>141</v>
      </c>
    </row>
    <row r="4" spans="1:11" ht="21.75" customHeight="1">
      <c r="A4" s="174" t="s">
        <v>234</v>
      </c>
      <c r="B4" s="174" t="s">
        <v>152</v>
      </c>
      <c r="C4" s="174" t="s">
        <v>235</v>
      </c>
      <c r="D4" s="151" t="s">
        <v>153</v>
      </c>
      <c r="E4" s="151" t="s">
        <v>154</v>
      </c>
      <c r="F4" s="151" t="s">
        <v>155</v>
      </c>
      <c r="G4" s="151" t="s">
        <v>156</v>
      </c>
      <c r="H4" s="119" t="s">
        <v>30</v>
      </c>
      <c r="I4" s="117" t="s">
        <v>566</v>
      </c>
      <c r="J4" s="160"/>
      <c r="K4" s="118"/>
    </row>
    <row r="5" spans="1:11" ht="21.75" customHeight="1">
      <c r="A5" s="175"/>
      <c r="B5" s="175"/>
      <c r="C5" s="175"/>
      <c r="D5" s="177"/>
      <c r="E5" s="177"/>
      <c r="F5" s="177"/>
      <c r="G5" s="177"/>
      <c r="H5" s="209"/>
      <c r="I5" s="151" t="s">
        <v>33</v>
      </c>
      <c r="J5" s="151" t="s">
        <v>34</v>
      </c>
      <c r="K5" s="151" t="s">
        <v>35</v>
      </c>
    </row>
    <row r="6" spans="1:11" ht="40.5" customHeight="1">
      <c r="A6" s="176"/>
      <c r="B6" s="176"/>
      <c r="C6" s="176"/>
      <c r="D6" s="156"/>
      <c r="E6" s="156"/>
      <c r="F6" s="156"/>
      <c r="G6" s="156"/>
      <c r="H6" s="120"/>
      <c r="I6" s="156" t="s">
        <v>32</v>
      </c>
      <c r="J6" s="156"/>
      <c r="K6" s="156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6">
        <v>10</v>
      </c>
      <c r="K7" s="16">
        <v>11</v>
      </c>
    </row>
    <row r="8" spans="1:11" ht="30.6" customHeight="1">
      <c r="A8" s="17"/>
      <c r="B8" s="11" t="s">
        <v>567</v>
      </c>
      <c r="C8" s="17"/>
      <c r="D8" s="17"/>
      <c r="E8" s="17"/>
      <c r="F8" s="17"/>
      <c r="G8" s="17"/>
      <c r="H8" s="13">
        <v>60000</v>
      </c>
      <c r="I8" s="13">
        <v>60000</v>
      </c>
      <c r="J8" s="13"/>
      <c r="K8" s="13"/>
    </row>
    <row r="9" spans="1:11" ht="30.6" customHeight="1">
      <c r="A9" s="11" t="s">
        <v>264</v>
      </c>
      <c r="B9" s="11" t="s">
        <v>567</v>
      </c>
      <c r="C9" s="11" t="s">
        <v>45</v>
      </c>
      <c r="D9" s="11" t="s">
        <v>87</v>
      </c>
      <c r="E9" s="11" t="s">
        <v>88</v>
      </c>
      <c r="F9" s="11" t="s">
        <v>206</v>
      </c>
      <c r="G9" s="11" t="s">
        <v>207</v>
      </c>
      <c r="H9" s="13">
        <v>1550</v>
      </c>
      <c r="I9" s="13">
        <v>1550</v>
      </c>
      <c r="J9" s="13"/>
      <c r="K9" s="13"/>
    </row>
    <row r="10" spans="1:11" ht="30.6" customHeight="1">
      <c r="A10" s="11" t="s">
        <v>264</v>
      </c>
      <c r="B10" s="11" t="s">
        <v>567</v>
      </c>
      <c r="C10" s="11" t="s">
        <v>45</v>
      </c>
      <c r="D10" s="11" t="s">
        <v>87</v>
      </c>
      <c r="E10" s="11" t="s">
        <v>88</v>
      </c>
      <c r="F10" s="11" t="s">
        <v>218</v>
      </c>
      <c r="G10" s="11" t="s">
        <v>219</v>
      </c>
      <c r="H10" s="13">
        <v>34650</v>
      </c>
      <c r="I10" s="13">
        <v>34650</v>
      </c>
      <c r="J10" s="13"/>
      <c r="K10" s="13"/>
    </row>
    <row r="11" spans="1:11" ht="30.6" customHeight="1">
      <c r="A11" s="11" t="s">
        <v>264</v>
      </c>
      <c r="B11" s="11" t="s">
        <v>567</v>
      </c>
      <c r="C11" s="11" t="s">
        <v>45</v>
      </c>
      <c r="D11" s="11" t="s">
        <v>87</v>
      </c>
      <c r="E11" s="11" t="s">
        <v>88</v>
      </c>
      <c r="F11" s="11" t="s">
        <v>222</v>
      </c>
      <c r="G11" s="11" t="s">
        <v>223</v>
      </c>
      <c r="H11" s="13">
        <v>2200</v>
      </c>
      <c r="I11" s="13">
        <v>2200</v>
      </c>
      <c r="J11" s="13"/>
      <c r="K11" s="13"/>
    </row>
    <row r="12" spans="1:11" ht="30.6" customHeight="1">
      <c r="A12" s="11" t="s">
        <v>264</v>
      </c>
      <c r="B12" s="11" t="s">
        <v>567</v>
      </c>
      <c r="C12" s="11" t="s">
        <v>45</v>
      </c>
      <c r="D12" s="11" t="s">
        <v>87</v>
      </c>
      <c r="E12" s="11" t="s">
        <v>88</v>
      </c>
      <c r="F12" s="11" t="s">
        <v>224</v>
      </c>
      <c r="G12" s="11" t="s">
        <v>225</v>
      </c>
      <c r="H12" s="13">
        <v>21600</v>
      </c>
      <c r="I12" s="13">
        <v>21600</v>
      </c>
      <c r="J12" s="13"/>
      <c r="K12" s="13"/>
    </row>
    <row r="13" spans="1:11" ht="18.75" customHeight="1">
      <c r="A13" s="171" t="s">
        <v>116</v>
      </c>
      <c r="B13" s="172"/>
      <c r="C13" s="172"/>
      <c r="D13" s="172"/>
      <c r="E13" s="172"/>
      <c r="F13" s="172"/>
      <c r="G13" s="173"/>
      <c r="H13" s="13">
        <v>60000</v>
      </c>
      <c r="I13" s="13">
        <v>60000</v>
      </c>
      <c r="J13" s="13"/>
      <c r="K13" s="13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1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13"/>
  <sheetViews>
    <sheetView showZeros="0" workbookViewId="0">
      <selection activeCell="G22" sqref="G22"/>
    </sheetView>
  </sheetViews>
  <sheetFormatPr defaultColWidth="9.125" defaultRowHeight="14.25" customHeight="1"/>
  <cols>
    <col min="1" max="1" width="37.75" customWidth="1"/>
    <col min="2" max="2" width="28" customWidth="1"/>
    <col min="3" max="3" width="37.625" customWidth="1"/>
    <col min="4" max="4" width="17" customWidth="1"/>
    <col min="5" max="7" width="27" customWidth="1"/>
  </cols>
  <sheetData>
    <row r="1" spans="1:7" ht="13.5" customHeight="1">
      <c r="D1" s="1"/>
      <c r="G1" s="2" t="s">
        <v>568</v>
      </c>
    </row>
    <row r="2" spans="1:7" ht="27.75" customHeight="1">
      <c r="A2" s="157" t="s">
        <v>569</v>
      </c>
      <c r="B2" s="157"/>
      <c r="C2" s="157"/>
      <c r="D2" s="157"/>
      <c r="E2" s="157"/>
      <c r="F2" s="157"/>
      <c r="G2" s="157"/>
    </row>
    <row r="3" spans="1:7" ht="13.5" customHeight="1">
      <c r="A3" s="154" t="str">
        <f>"单位名称："&amp;"云南省科学技术情报研究院"</f>
        <v>单位名称：云南省科学技术情报研究院</v>
      </c>
      <c r="B3" s="168"/>
      <c r="C3" s="168"/>
      <c r="D3" s="168"/>
      <c r="E3" s="3"/>
      <c r="F3" s="3"/>
      <c r="G3" s="4" t="s">
        <v>141</v>
      </c>
    </row>
    <row r="4" spans="1:7" ht="21.75" customHeight="1">
      <c r="A4" s="174" t="s">
        <v>235</v>
      </c>
      <c r="B4" s="174" t="s">
        <v>234</v>
      </c>
      <c r="C4" s="174" t="s">
        <v>152</v>
      </c>
      <c r="D4" s="151" t="s">
        <v>570</v>
      </c>
      <c r="E4" s="117" t="s">
        <v>33</v>
      </c>
      <c r="F4" s="160"/>
      <c r="G4" s="118"/>
    </row>
    <row r="5" spans="1:7" ht="21.75" customHeight="1">
      <c r="A5" s="175"/>
      <c r="B5" s="175"/>
      <c r="C5" s="175"/>
      <c r="D5" s="177"/>
      <c r="E5" s="119" t="s">
        <v>571</v>
      </c>
      <c r="F5" s="151" t="s">
        <v>572</v>
      </c>
      <c r="G5" s="151" t="s">
        <v>573</v>
      </c>
    </row>
    <row r="6" spans="1:7" ht="40.5" customHeight="1">
      <c r="A6" s="176"/>
      <c r="B6" s="176"/>
      <c r="C6" s="176"/>
      <c r="D6" s="156"/>
      <c r="E6" s="120"/>
      <c r="F6" s="156" t="s">
        <v>32</v>
      </c>
      <c r="G6" s="156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29.85" customHeight="1">
      <c r="A8" s="11" t="s">
        <v>45</v>
      </c>
      <c r="B8" s="12"/>
      <c r="C8" s="12"/>
      <c r="D8" s="11"/>
      <c r="E8" s="13">
        <v>3691300</v>
      </c>
      <c r="F8" s="13">
        <v>3691300</v>
      </c>
      <c r="G8" s="13">
        <v>3691300</v>
      </c>
    </row>
    <row r="9" spans="1:7" ht="29.85" customHeight="1">
      <c r="A9" s="14"/>
      <c r="B9" s="11" t="s">
        <v>574</v>
      </c>
      <c r="C9" s="11" t="s">
        <v>287</v>
      </c>
      <c r="D9" s="11" t="s">
        <v>575</v>
      </c>
      <c r="E9" s="13">
        <v>650000</v>
      </c>
      <c r="F9" s="13">
        <v>650000</v>
      </c>
      <c r="G9" s="13">
        <v>650000</v>
      </c>
    </row>
    <row r="10" spans="1:7" ht="29.85" customHeight="1">
      <c r="A10" s="14"/>
      <c r="B10" s="11" t="s">
        <v>576</v>
      </c>
      <c r="C10" s="11" t="s">
        <v>301</v>
      </c>
      <c r="D10" s="11" t="s">
        <v>575</v>
      </c>
      <c r="E10" s="13">
        <v>100000</v>
      </c>
      <c r="F10" s="13">
        <v>100000</v>
      </c>
      <c r="G10" s="13">
        <v>100000</v>
      </c>
    </row>
    <row r="11" spans="1:7" ht="29.85" customHeight="1">
      <c r="A11" s="14"/>
      <c r="B11" s="11" t="s">
        <v>577</v>
      </c>
      <c r="C11" s="11" t="s">
        <v>290</v>
      </c>
      <c r="D11" s="11" t="s">
        <v>575</v>
      </c>
      <c r="E11" s="13">
        <v>690000</v>
      </c>
      <c r="F11" s="13">
        <v>690000</v>
      </c>
      <c r="G11" s="13">
        <v>690000</v>
      </c>
    </row>
    <row r="12" spans="1:7" ht="29.85" customHeight="1">
      <c r="A12" s="14"/>
      <c r="B12" s="11" t="s">
        <v>578</v>
      </c>
      <c r="C12" s="11" t="s">
        <v>384</v>
      </c>
      <c r="D12" s="11" t="s">
        <v>575</v>
      </c>
      <c r="E12" s="13">
        <v>568000</v>
      </c>
      <c r="F12" s="13">
        <v>568000</v>
      </c>
      <c r="G12" s="13">
        <v>568000</v>
      </c>
    </row>
    <row r="13" spans="1:7" ht="18.75" customHeight="1">
      <c r="A13" s="210" t="s">
        <v>30</v>
      </c>
      <c r="B13" s="211" t="s">
        <v>579</v>
      </c>
      <c r="C13" s="211"/>
      <c r="D13" s="212"/>
      <c r="E13" s="13">
        <v>3691300</v>
      </c>
      <c r="F13" s="13">
        <v>3691300</v>
      </c>
      <c r="G13" s="13">
        <v>3691300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honeticPr fontId="2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9"/>
  <sheetViews>
    <sheetView showZeros="0" workbookViewId="0"/>
  </sheetViews>
  <sheetFormatPr defaultColWidth="8" defaultRowHeight="14.25" customHeight="1"/>
  <cols>
    <col min="1" max="1" width="21.125" customWidth="1"/>
    <col min="2" max="2" width="35.25" customWidth="1"/>
    <col min="3" max="19" width="16.125" customWidth="1"/>
  </cols>
  <sheetData>
    <row r="1" spans="1:19" ht="12" customHeight="1">
      <c r="A1" s="99"/>
      <c r="J1" s="100"/>
      <c r="R1" s="121" t="s">
        <v>26</v>
      </c>
      <c r="S1" s="122"/>
    </row>
    <row r="2" spans="1:19" ht="36" customHeight="1">
      <c r="A2" s="123" t="s">
        <v>27</v>
      </c>
      <c r="B2" s="124"/>
      <c r="C2" s="124"/>
      <c r="D2" s="124"/>
      <c r="E2" s="124"/>
      <c r="F2" s="124"/>
      <c r="G2" s="124"/>
      <c r="H2" s="124"/>
      <c r="I2" s="124"/>
      <c r="J2" s="125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20.25" customHeight="1">
      <c r="A3" s="115" t="str">
        <f>"单位名称："&amp;"云南省科学技术情报研究院"</f>
        <v>单位名称：云南省科学技术情报研究院</v>
      </c>
      <c r="B3" s="126"/>
      <c r="C3" s="126"/>
      <c r="D3" s="126"/>
      <c r="E3" s="3"/>
      <c r="F3" s="3"/>
      <c r="G3" s="3"/>
      <c r="H3" s="3"/>
      <c r="I3" s="3"/>
      <c r="J3" s="101"/>
      <c r="K3" s="3"/>
      <c r="L3" s="3"/>
      <c r="M3" s="3"/>
      <c r="N3" s="4"/>
      <c r="O3" s="4"/>
      <c r="P3" s="4"/>
      <c r="Q3" s="4"/>
      <c r="R3" s="127" t="s">
        <v>2</v>
      </c>
      <c r="S3" s="127" t="s">
        <v>2</v>
      </c>
    </row>
    <row r="4" spans="1:19" ht="18.75" customHeight="1">
      <c r="A4" s="135" t="s">
        <v>28</v>
      </c>
      <c r="B4" s="138" t="s">
        <v>29</v>
      </c>
      <c r="C4" s="138" t="s">
        <v>30</v>
      </c>
      <c r="D4" s="128" t="s">
        <v>31</v>
      </c>
      <c r="E4" s="129"/>
      <c r="F4" s="129"/>
      <c r="G4" s="129"/>
      <c r="H4" s="129"/>
      <c r="I4" s="129"/>
      <c r="J4" s="130"/>
      <c r="K4" s="129"/>
      <c r="L4" s="129"/>
      <c r="M4" s="129"/>
      <c r="N4" s="131"/>
      <c r="O4" s="131" t="s">
        <v>20</v>
      </c>
      <c r="P4" s="131"/>
      <c r="Q4" s="131"/>
      <c r="R4" s="131"/>
      <c r="S4" s="131"/>
    </row>
    <row r="5" spans="1:19" ht="18" customHeight="1">
      <c r="A5" s="136"/>
      <c r="B5" s="139"/>
      <c r="C5" s="139"/>
      <c r="D5" s="139" t="s">
        <v>32</v>
      </c>
      <c r="E5" s="139" t="s">
        <v>33</v>
      </c>
      <c r="F5" s="139" t="s">
        <v>34</v>
      </c>
      <c r="G5" s="139" t="s">
        <v>35</v>
      </c>
      <c r="H5" s="139" t="s">
        <v>36</v>
      </c>
      <c r="I5" s="132" t="s">
        <v>37</v>
      </c>
      <c r="J5" s="133"/>
      <c r="K5" s="132" t="s">
        <v>38</v>
      </c>
      <c r="L5" s="132" t="s">
        <v>39</v>
      </c>
      <c r="M5" s="132" t="s">
        <v>40</v>
      </c>
      <c r="N5" s="134" t="s">
        <v>41</v>
      </c>
      <c r="O5" s="141" t="s">
        <v>32</v>
      </c>
      <c r="P5" s="141" t="s">
        <v>33</v>
      </c>
      <c r="Q5" s="141" t="s">
        <v>34</v>
      </c>
      <c r="R5" s="141" t="s">
        <v>35</v>
      </c>
      <c r="S5" s="141" t="s">
        <v>42</v>
      </c>
    </row>
    <row r="6" spans="1:19" ht="29.25" customHeight="1">
      <c r="A6" s="137"/>
      <c r="B6" s="140"/>
      <c r="C6" s="140"/>
      <c r="D6" s="140"/>
      <c r="E6" s="140"/>
      <c r="F6" s="140"/>
      <c r="G6" s="140"/>
      <c r="H6" s="140"/>
      <c r="I6" s="102" t="s">
        <v>32</v>
      </c>
      <c r="J6" s="102" t="s">
        <v>43</v>
      </c>
      <c r="K6" s="102" t="s">
        <v>38</v>
      </c>
      <c r="L6" s="102" t="s">
        <v>39</v>
      </c>
      <c r="M6" s="102" t="s">
        <v>40</v>
      </c>
      <c r="N6" s="102" t="s">
        <v>41</v>
      </c>
      <c r="O6" s="142"/>
      <c r="P6" s="142"/>
      <c r="Q6" s="142"/>
      <c r="R6" s="142"/>
      <c r="S6" s="142"/>
    </row>
    <row r="7" spans="1:19" ht="16.5" customHeight="1">
      <c r="A7" s="84">
        <v>1</v>
      </c>
      <c r="B7" s="10">
        <v>2</v>
      </c>
      <c r="C7" s="10">
        <v>3</v>
      </c>
      <c r="D7" s="10">
        <v>4</v>
      </c>
      <c r="E7" s="84">
        <v>5</v>
      </c>
      <c r="F7" s="10">
        <v>6</v>
      </c>
      <c r="G7" s="10">
        <v>7</v>
      </c>
      <c r="H7" s="84">
        <v>8</v>
      </c>
      <c r="I7" s="10">
        <v>9</v>
      </c>
      <c r="J7" s="16">
        <v>10</v>
      </c>
      <c r="K7" s="16">
        <v>11</v>
      </c>
      <c r="L7" s="103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</row>
    <row r="8" spans="1:19" ht="31.35" customHeight="1">
      <c r="A8" s="17" t="s">
        <v>44</v>
      </c>
      <c r="B8" s="17" t="s">
        <v>45</v>
      </c>
      <c r="C8" s="13">
        <v>39872007.270000003</v>
      </c>
      <c r="D8" s="77">
        <v>27132723.52</v>
      </c>
      <c r="E8" s="53">
        <v>26187913.52</v>
      </c>
      <c r="F8" s="53"/>
      <c r="G8" s="53"/>
      <c r="H8" s="53"/>
      <c r="I8" s="53">
        <v>944810</v>
      </c>
      <c r="J8" s="53"/>
      <c r="K8" s="53"/>
      <c r="L8" s="53"/>
      <c r="M8" s="53"/>
      <c r="N8" s="53">
        <v>944810</v>
      </c>
      <c r="O8" s="53">
        <v>12739283.75</v>
      </c>
      <c r="P8" s="53">
        <v>5787360.3700000001</v>
      </c>
      <c r="Q8" s="53"/>
      <c r="R8" s="53"/>
      <c r="S8" s="53">
        <v>6951923.3799999999</v>
      </c>
    </row>
    <row r="9" spans="1:19" ht="16.5" customHeight="1">
      <c r="A9" s="104" t="s">
        <v>30</v>
      </c>
      <c r="B9" s="105"/>
      <c r="C9" s="77">
        <v>39872007.270000003</v>
      </c>
      <c r="D9" s="77">
        <v>27132723.52</v>
      </c>
      <c r="E9" s="53">
        <v>26187913.52</v>
      </c>
      <c r="F9" s="53"/>
      <c r="G9" s="53"/>
      <c r="H9" s="53"/>
      <c r="I9" s="53">
        <v>944810</v>
      </c>
      <c r="J9" s="53"/>
      <c r="K9" s="53"/>
      <c r="L9" s="53"/>
      <c r="M9" s="53"/>
      <c r="N9" s="53">
        <v>944810</v>
      </c>
      <c r="O9" s="53">
        <v>12739283.75</v>
      </c>
      <c r="P9" s="53">
        <v>5787360.3700000001</v>
      </c>
      <c r="Q9" s="53"/>
      <c r="R9" s="53"/>
      <c r="S9" s="53">
        <v>6951923.3799999999</v>
      </c>
    </row>
  </sheetData>
  <mergeCells count="20">
    <mergeCell ref="O5:O6"/>
    <mergeCell ref="P5:P6"/>
    <mergeCell ref="Q5:Q6"/>
    <mergeCell ref="R5:R6"/>
    <mergeCell ref="S5:S6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R1:S1"/>
    <mergeCell ref="A2:S2"/>
    <mergeCell ref="A3:D3"/>
    <mergeCell ref="R3:S3"/>
    <mergeCell ref="D4:N4"/>
    <mergeCell ref="O4:S4"/>
  </mergeCells>
  <phoneticPr fontId="2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39"/>
  <sheetViews>
    <sheetView showZeros="0" topLeftCell="A27" workbookViewId="0">
      <selection activeCell="D55" sqref="D55"/>
    </sheetView>
  </sheetViews>
  <sheetFormatPr defaultColWidth="9.125" defaultRowHeight="14.25" customHeight="1"/>
  <cols>
    <col min="1" max="1" width="14.25" customWidth="1"/>
    <col min="2" max="2" width="32.625" customWidth="1"/>
    <col min="3" max="6" width="18.875" customWidth="1"/>
    <col min="7" max="7" width="21.25" customWidth="1"/>
    <col min="8" max="9" width="18.875" customWidth="1"/>
    <col min="10" max="10" width="17.875" customWidth="1"/>
    <col min="11" max="15" width="18.875" customWidth="1"/>
  </cols>
  <sheetData>
    <row r="1" spans="1:15" ht="15.75" customHeight="1">
      <c r="O1" s="34" t="s">
        <v>46</v>
      </c>
    </row>
    <row r="2" spans="1:15" ht="28.5" customHeight="1">
      <c r="A2" s="124" t="s">
        <v>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15" customHeight="1">
      <c r="A3" s="143" t="str">
        <f>"单位名称："&amp;"云南省科学技术情报研究院"</f>
        <v>单位名称：云南省科学技术情报研究院</v>
      </c>
      <c r="B3" s="144"/>
      <c r="C3" s="145"/>
      <c r="D3" s="145"/>
      <c r="E3" s="145"/>
      <c r="F3" s="145"/>
      <c r="G3" s="126"/>
      <c r="H3" s="145"/>
      <c r="I3" s="145"/>
      <c r="J3" s="126"/>
      <c r="K3" s="145"/>
      <c r="L3" s="145"/>
      <c r="M3" s="3"/>
      <c r="N3" s="3"/>
      <c r="O3" s="64" t="s">
        <v>2</v>
      </c>
    </row>
    <row r="4" spans="1:15" ht="18.75" customHeight="1">
      <c r="A4" s="151" t="s">
        <v>48</v>
      </c>
      <c r="B4" s="151" t="s">
        <v>49</v>
      </c>
      <c r="C4" s="119" t="s">
        <v>30</v>
      </c>
      <c r="D4" s="146" t="s">
        <v>33</v>
      </c>
      <c r="E4" s="146"/>
      <c r="F4" s="146"/>
      <c r="G4" s="152" t="s">
        <v>34</v>
      </c>
      <c r="H4" s="151" t="s">
        <v>35</v>
      </c>
      <c r="I4" s="151" t="s">
        <v>50</v>
      </c>
      <c r="J4" s="117" t="s">
        <v>51</v>
      </c>
      <c r="K4" s="147" t="s">
        <v>52</v>
      </c>
      <c r="L4" s="147" t="s">
        <v>53</v>
      </c>
      <c r="M4" s="147" t="s">
        <v>54</v>
      </c>
      <c r="N4" s="147" t="s">
        <v>55</v>
      </c>
      <c r="O4" s="148" t="s">
        <v>56</v>
      </c>
    </row>
    <row r="5" spans="1:15" ht="30" customHeight="1">
      <c r="A5" s="120"/>
      <c r="B5" s="120"/>
      <c r="C5" s="120"/>
      <c r="D5" s="39" t="s">
        <v>32</v>
      </c>
      <c r="E5" s="39" t="s">
        <v>57</v>
      </c>
      <c r="F5" s="39" t="s">
        <v>58</v>
      </c>
      <c r="G5" s="120"/>
      <c r="H5" s="120"/>
      <c r="I5" s="120"/>
      <c r="J5" s="39" t="s">
        <v>32</v>
      </c>
      <c r="K5" s="49" t="s">
        <v>52</v>
      </c>
      <c r="L5" s="49" t="s">
        <v>53</v>
      </c>
      <c r="M5" s="49" t="s">
        <v>54</v>
      </c>
      <c r="N5" s="49" t="s">
        <v>55</v>
      </c>
      <c r="O5" s="49" t="s">
        <v>56</v>
      </c>
    </row>
    <row r="6" spans="1:15" ht="16.5" customHeight="1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7">
        <v>13</v>
      </c>
      <c r="N6" s="27">
        <v>14</v>
      </c>
      <c r="O6" s="39">
        <v>15</v>
      </c>
    </row>
    <row r="7" spans="1:15" ht="20.25" customHeight="1">
      <c r="A7" s="17" t="s">
        <v>59</v>
      </c>
      <c r="B7" s="17" t="s">
        <v>60</v>
      </c>
      <c r="C7" s="77">
        <v>33297433.43</v>
      </c>
      <c r="D7" s="77">
        <v>25650700.050000001</v>
      </c>
      <c r="E7" s="77">
        <v>16172039.68</v>
      </c>
      <c r="F7" s="77">
        <v>9478660.3699999992</v>
      </c>
      <c r="G7" s="53"/>
      <c r="H7" s="77"/>
      <c r="I7" s="77"/>
      <c r="J7" s="77">
        <v>7646733.3799999999</v>
      </c>
      <c r="K7" s="77"/>
      <c r="L7" s="77"/>
      <c r="M7" s="53">
        <v>5645300.54</v>
      </c>
      <c r="N7" s="77"/>
      <c r="O7" s="77">
        <v>2001432.84</v>
      </c>
    </row>
    <row r="8" spans="1:15" ht="20.25" customHeight="1">
      <c r="A8" s="82" t="s">
        <v>61</v>
      </c>
      <c r="B8" s="82" t="s">
        <v>62</v>
      </c>
      <c r="C8" s="77">
        <v>1857626.84</v>
      </c>
      <c r="D8" s="77">
        <v>1857626.84</v>
      </c>
      <c r="E8" s="77"/>
      <c r="F8" s="77">
        <v>1857626.84</v>
      </c>
      <c r="G8" s="53"/>
      <c r="H8" s="77"/>
      <c r="I8" s="77"/>
      <c r="J8" s="77"/>
      <c r="K8" s="77"/>
      <c r="L8" s="77"/>
      <c r="M8" s="53"/>
      <c r="N8" s="77"/>
      <c r="O8" s="77"/>
    </row>
    <row r="9" spans="1:15" ht="20.25" customHeight="1">
      <c r="A9" s="83" t="s">
        <v>63</v>
      </c>
      <c r="B9" s="83" t="s">
        <v>64</v>
      </c>
      <c r="C9" s="77">
        <v>948989.8</v>
      </c>
      <c r="D9" s="77">
        <v>948989.8</v>
      </c>
      <c r="E9" s="77"/>
      <c r="F9" s="77">
        <v>948989.8</v>
      </c>
      <c r="G9" s="53"/>
      <c r="H9" s="77"/>
      <c r="I9" s="77"/>
      <c r="J9" s="77"/>
      <c r="K9" s="77"/>
      <c r="L9" s="77"/>
      <c r="M9" s="53"/>
      <c r="N9" s="77"/>
      <c r="O9" s="77"/>
    </row>
    <row r="10" spans="1:15" ht="20.25" customHeight="1">
      <c r="A10" s="83" t="s">
        <v>65</v>
      </c>
      <c r="B10" s="83" t="s">
        <v>66</v>
      </c>
      <c r="C10" s="77">
        <v>908637.04</v>
      </c>
      <c r="D10" s="77">
        <v>908637.04</v>
      </c>
      <c r="E10" s="77"/>
      <c r="F10" s="77">
        <v>908637.04</v>
      </c>
      <c r="G10" s="53"/>
      <c r="H10" s="77"/>
      <c r="I10" s="77"/>
      <c r="J10" s="77"/>
      <c r="K10" s="77"/>
      <c r="L10" s="77"/>
      <c r="M10" s="53"/>
      <c r="N10" s="77"/>
      <c r="O10" s="77"/>
    </row>
    <row r="11" spans="1:15" ht="20.25" customHeight="1">
      <c r="A11" s="82" t="s">
        <v>67</v>
      </c>
      <c r="B11" s="82" t="s">
        <v>68</v>
      </c>
      <c r="C11" s="77">
        <v>1262842.03</v>
      </c>
      <c r="D11" s="77">
        <v>1262842.03</v>
      </c>
      <c r="E11" s="77"/>
      <c r="F11" s="77">
        <v>1262842.03</v>
      </c>
      <c r="G11" s="53"/>
      <c r="H11" s="77"/>
      <c r="I11" s="77"/>
      <c r="J11" s="77"/>
      <c r="K11" s="77"/>
      <c r="L11" s="77"/>
      <c r="M11" s="53"/>
      <c r="N11" s="77"/>
      <c r="O11" s="77"/>
    </row>
    <row r="12" spans="1:15" ht="20.25" customHeight="1">
      <c r="A12" s="83" t="s">
        <v>69</v>
      </c>
      <c r="B12" s="83" t="s">
        <v>70</v>
      </c>
      <c r="C12" s="77">
        <v>841575.65</v>
      </c>
      <c r="D12" s="77">
        <v>841575.65</v>
      </c>
      <c r="E12" s="77"/>
      <c r="F12" s="77">
        <v>841575.65</v>
      </c>
      <c r="G12" s="53"/>
      <c r="H12" s="77"/>
      <c r="I12" s="77"/>
      <c r="J12" s="77"/>
      <c r="K12" s="77"/>
      <c r="L12" s="77"/>
      <c r="M12" s="53"/>
      <c r="N12" s="77"/>
      <c r="O12" s="77"/>
    </row>
    <row r="13" spans="1:15" ht="20.25" customHeight="1">
      <c r="A13" s="83" t="s">
        <v>71</v>
      </c>
      <c r="B13" s="83" t="s">
        <v>72</v>
      </c>
      <c r="C13" s="77">
        <v>421266.38</v>
      </c>
      <c r="D13" s="77">
        <v>421266.38</v>
      </c>
      <c r="E13" s="77"/>
      <c r="F13" s="77">
        <v>421266.38</v>
      </c>
      <c r="G13" s="53"/>
      <c r="H13" s="77"/>
      <c r="I13" s="77"/>
      <c r="J13" s="77"/>
      <c r="K13" s="77"/>
      <c r="L13" s="77"/>
      <c r="M13" s="53"/>
      <c r="N13" s="77"/>
      <c r="O13" s="77"/>
    </row>
    <row r="14" spans="1:15" ht="20.25" customHeight="1">
      <c r="A14" s="82" t="s">
        <v>73</v>
      </c>
      <c r="B14" s="82" t="s">
        <v>74</v>
      </c>
      <c r="C14" s="77">
        <v>28669417.379999999</v>
      </c>
      <c r="D14" s="77">
        <v>21022684</v>
      </c>
      <c r="E14" s="77">
        <v>16172039.68</v>
      </c>
      <c r="F14" s="77">
        <v>4850644.32</v>
      </c>
      <c r="G14" s="53"/>
      <c r="H14" s="77"/>
      <c r="I14" s="77"/>
      <c r="J14" s="77">
        <v>7646733.3799999999</v>
      </c>
      <c r="K14" s="77"/>
      <c r="L14" s="77"/>
      <c r="M14" s="53">
        <v>5645300.54</v>
      </c>
      <c r="N14" s="77"/>
      <c r="O14" s="77">
        <v>2001432.84</v>
      </c>
    </row>
    <row r="15" spans="1:15" ht="20.25" customHeight="1">
      <c r="A15" s="83" t="s">
        <v>75</v>
      </c>
      <c r="B15" s="83" t="s">
        <v>76</v>
      </c>
      <c r="C15" s="77">
        <v>16754127.189999999</v>
      </c>
      <c r="D15" s="77">
        <v>16172039.68</v>
      </c>
      <c r="E15" s="77">
        <v>16172039.68</v>
      </c>
      <c r="F15" s="77"/>
      <c r="G15" s="53"/>
      <c r="H15" s="77"/>
      <c r="I15" s="77"/>
      <c r="J15" s="77">
        <v>582087.51</v>
      </c>
      <c r="K15" s="77"/>
      <c r="L15" s="77"/>
      <c r="M15" s="53"/>
      <c r="N15" s="77"/>
      <c r="O15" s="77">
        <v>582087.51</v>
      </c>
    </row>
    <row r="16" spans="1:15" ht="20.25" customHeight="1">
      <c r="A16" s="83" t="s">
        <v>77</v>
      </c>
      <c r="B16" s="83" t="s">
        <v>78</v>
      </c>
      <c r="C16" s="77">
        <v>7043345.8700000001</v>
      </c>
      <c r="D16" s="77">
        <v>100000</v>
      </c>
      <c r="E16" s="77"/>
      <c r="F16" s="77">
        <v>100000</v>
      </c>
      <c r="G16" s="53"/>
      <c r="H16" s="77"/>
      <c r="I16" s="77"/>
      <c r="J16" s="77">
        <v>6943345.8700000001</v>
      </c>
      <c r="K16" s="77"/>
      <c r="L16" s="77"/>
      <c r="M16" s="53">
        <v>5524000.54</v>
      </c>
      <c r="N16" s="77"/>
      <c r="O16" s="77">
        <v>1419345.33</v>
      </c>
    </row>
    <row r="17" spans="1:15" ht="20.25" customHeight="1">
      <c r="A17" s="83" t="s">
        <v>79</v>
      </c>
      <c r="B17" s="83" t="s">
        <v>80</v>
      </c>
      <c r="C17" s="77">
        <v>4060644.32</v>
      </c>
      <c r="D17" s="77">
        <v>4060644.32</v>
      </c>
      <c r="E17" s="77"/>
      <c r="F17" s="77">
        <v>4060644.32</v>
      </c>
      <c r="G17" s="53"/>
      <c r="H17" s="77"/>
      <c r="I17" s="77"/>
      <c r="J17" s="77"/>
      <c r="K17" s="77"/>
      <c r="L17" s="77"/>
      <c r="M17" s="53"/>
      <c r="N17" s="77"/>
      <c r="O17" s="77"/>
    </row>
    <row r="18" spans="1:15" ht="20.25" customHeight="1">
      <c r="A18" s="83" t="s">
        <v>81</v>
      </c>
      <c r="B18" s="83" t="s">
        <v>82</v>
      </c>
      <c r="C18" s="77">
        <v>811300</v>
      </c>
      <c r="D18" s="77">
        <v>690000</v>
      </c>
      <c r="E18" s="77"/>
      <c r="F18" s="77">
        <v>690000</v>
      </c>
      <c r="G18" s="53"/>
      <c r="H18" s="77"/>
      <c r="I18" s="77"/>
      <c r="J18" s="77">
        <v>121300</v>
      </c>
      <c r="K18" s="77"/>
      <c r="L18" s="77"/>
      <c r="M18" s="53">
        <v>121300</v>
      </c>
      <c r="N18" s="77"/>
      <c r="O18" s="77"/>
    </row>
    <row r="19" spans="1:15" ht="20.25" customHeight="1">
      <c r="A19" s="82" t="s">
        <v>83</v>
      </c>
      <c r="B19" s="82" t="s">
        <v>84</v>
      </c>
      <c r="C19" s="77">
        <v>1507547.18</v>
      </c>
      <c r="D19" s="77">
        <v>1507547.18</v>
      </c>
      <c r="E19" s="77"/>
      <c r="F19" s="77">
        <v>1507547.18</v>
      </c>
      <c r="G19" s="53"/>
      <c r="H19" s="77"/>
      <c r="I19" s="77"/>
      <c r="J19" s="77"/>
      <c r="K19" s="77"/>
      <c r="L19" s="77"/>
      <c r="M19" s="53"/>
      <c r="N19" s="77"/>
      <c r="O19" s="77"/>
    </row>
    <row r="20" spans="1:15" ht="20.25" customHeight="1">
      <c r="A20" s="83" t="s">
        <v>85</v>
      </c>
      <c r="B20" s="83" t="s">
        <v>86</v>
      </c>
      <c r="C20" s="77">
        <v>28840</v>
      </c>
      <c r="D20" s="77">
        <v>28840</v>
      </c>
      <c r="E20" s="77"/>
      <c r="F20" s="77">
        <v>28840</v>
      </c>
      <c r="G20" s="53"/>
      <c r="H20" s="77"/>
      <c r="I20" s="77"/>
      <c r="J20" s="77"/>
      <c r="K20" s="77"/>
      <c r="L20" s="77"/>
      <c r="M20" s="53"/>
      <c r="N20" s="77"/>
      <c r="O20" s="77"/>
    </row>
    <row r="21" spans="1:15" ht="20.25" customHeight="1">
      <c r="A21" s="83" t="s">
        <v>87</v>
      </c>
      <c r="B21" s="83" t="s">
        <v>88</v>
      </c>
      <c r="C21" s="77">
        <v>1478707.18</v>
      </c>
      <c r="D21" s="77">
        <v>1478707.18</v>
      </c>
      <c r="E21" s="77"/>
      <c r="F21" s="77">
        <v>1478707.18</v>
      </c>
      <c r="G21" s="53"/>
      <c r="H21" s="77"/>
      <c r="I21" s="77"/>
      <c r="J21" s="77"/>
      <c r="K21" s="77"/>
      <c r="L21" s="77"/>
      <c r="M21" s="53"/>
      <c r="N21" s="77"/>
      <c r="O21" s="77"/>
    </row>
    <row r="22" spans="1:15" ht="20.25" customHeight="1">
      <c r="A22" s="17" t="s">
        <v>89</v>
      </c>
      <c r="B22" s="17" t="s">
        <v>90</v>
      </c>
      <c r="C22" s="77">
        <v>2327937.8199999998</v>
      </c>
      <c r="D22" s="77">
        <v>2327937.8199999998</v>
      </c>
      <c r="E22" s="77">
        <v>2327937.8199999998</v>
      </c>
      <c r="F22" s="77"/>
      <c r="G22" s="53"/>
      <c r="H22" s="77"/>
      <c r="I22" s="77"/>
      <c r="J22" s="77"/>
      <c r="K22" s="77"/>
      <c r="L22" s="77"/>
      <c r="M22" s="53"/>
      <c r="N22" s="77"/>
      <c r="O22" s="77"/>
    </row>
    <row r="23" spans="1:15" ht="20.25" customHeight="1">
      <c r="A23" s="82" t="s">
        <v>91</v>
      </c>
      <c r="B23" s="82" t="s">
        <v>92</v>
      </c>
      <c r="C23" s="77">
        <v>2221271.7799999998</v>
      </c>
      <c r="D23" s="77">
        <v>2221271.7799999998</v>
      </c>
      <c r="E23" s="77">
        <v>2221271.7799999998</v>
      </c>
      <c r="F23" s="77"/>
      <c r="G23" s="53"/>
      <c r="H23" s="77"/>
      <c r="I23" s="77"/>
      <c r="J23" s="77"/>
      <c r="K23" s="77"/>
      <c r="L23" s="77"/>
      <c r="M23" s="53"/>
      <c r="N23" s="77"/>
      <c r="O23" s="77"/>
    </row>
    <row r="24" spans="1:15" ht="20.25" customHeight="1">
      <c r="A24" s="83" t="s">
        <v>93</v>
      </c>
      <c r="B24" s="83" t="s">
        <v>94</v>
      </c>
      <c r="C24" s="77">
        <v>49500</v>
      </c>
      <c r="D24" s="77">
        <v>49500</v>
      </c>
      <c r="E24" s="77">
        <v>49500</v>
      </c>
      <c r="F24" s="77"/>
      <c r="G24" s="53"/>
      <c r="H24" s="77"/>
      <c r="I24" s="77"/>
      <c r="J24" s="77"/>
      <c r="K24" s="77"/>
      <c r="L24" s="77"/>
      <c r="M24" s="53"/>
      <c r="N24" s="77"/>
      <c r="O24" s="77"/>
    </row>
    <row r="25" spans="1:15" ht="20.25" customHeight="1">
      <c r="A25" s="83" t="s">
        <v>95</v>
      </c>
      <c r="B25" s="83" t="s">
        <v>96</v>
      </c>
      <c r="C25" s="77">
        <v>2171771.7799999998</v>
      </c>
      <c r="D25" s="77">
        <v>2171771.7799999998</v>
      </c>
      <c r="E25" s="77">
        <v>2171771.7799999998</v>
      </c>
      <c r="F25" s="77"/>
      <c r="G25" s="53"/>
      <c r="H25" s="77"/>
      <c r="I25" s="77"/>
      <c r="J25" s="77"/>
      <c r="K25" s="77"/>
      <c r="L25" s="77"/>
      <c r="M25" s="53"/>
      <c r="N25" s="77"/>
      <c r="O25" s="77"/>
    </row>
    <row r="26" spans="1:15" ht="20.25" customHeight="1">
      <c r="A26" s="82" t="s">
        <v>97</v>
      </c>
      <c r="B26" s="82" t="s">
        <v>98</v>
      </c>
      <c r="C26" s="77">
        <v>106666.04</v>
      </c>
      <c r="D26" s="77">
        <v>106666.04</v>
      </c>
      <c r="E26" s="77">
        <v>106666.04</v>
      </c>
      <c r="F26" s="77"/>
      <c r="G26" s="53"/>
      <c r="H26" s="77"/>
      <c r="I26" s="77"/>
      <c r="J26" s="77"/>
      <c r="K26" s="77"/>
      <c r="L26" s="77"/>
      <c r="M26" s="53"/>
      <c r="N26" s="77"/>
      <c r="O26" s="77"/>
    </row>
    <row r="27" spans="1:15" ht="20.25" customHeight="1">
      <c r="A27" s="83" t="s">
        <v>99</v>
      </c>
      <c r="B27" s="83" t="s">
        <v>98</v>
      </c>
      <c r="C27" s="77">
        <v>106666.04</v>
      </c>
      <c r="D27" s="77">
        <v>106666.04</v>
      </c>
      <c r="E27" s="77">
        <v>106666.04</v>
      </c>
      <c r="F27" s="77"/>
      <c r="G27" s="53"/>
      <c r="H27" s="77"/>
      <c r="I27" s="77"/>
      <c r="J27" s="77"/>
      <c r="K27" s="77"/>
      <c r="L27" s="77"/>
      <c r="M27" s="53"/>
      <c r="N27" s="77"/>
      <c r="O27" s="77"/>
    </row>
    <row r="28" spans="1:15" ht="20.25" customHeight="1">
      <c r="A28" s="17" t="s">
        <v>100</v>
      </c>
      <c r="B28" s="17" t="s">
        <v>101</v>
      </c>
      <c r="C28" s="77">
        <v>2483552.6</v>
      </c>
      <c r="D28" s="77">
        <v>2483552.6</v>
      </c>
      <c r="E28" s="77">
        <v>2483552.6</v>
      </c>
      <c r="F28" s="77"/>
      <c r="G28" s="53"/>
      <c r="H28" s="77"/>
      <c r="I28" s="77"/>
      <c r="J28" s="77"/>
      <c r="K28" s="77"/>
      <c r="L28" s="77"/>
      <c r="M28" s="53"/>
      <c r="N28" s="77"/>
      <c r="O28" s="77"/>
    </row>
    <row r="29" spans="1:15" ht="20.25" customHeight="1">
      <c r="A29" s="82" t="s">
        <v>102</v>
      </c>
      <c r="B29" s="82" t="s">
        <v>103</v>
      </c>
      <c r="C29" s="77">
        <v>2483552.6</v>
      </c>
      <c r="D29" s="77">
        <v>2483552.6</v>
      </c>
      <c r="E29" s="77">
        <v>2483552.6</v>
      </c>
      <c r="F29" s="77"/>
      <c r="G29" s="53"/>
      <c r="H29" s="77"/>
      <c r="I29" s="77"/>
      <c r="J29" s="77"/>
      <c r="K29" s="77"/>
      <c r="L29" s="77"/>
      <c r="M29" s="53"/>
      <c r="N29" s="77"/>
      <c r="O29" s="77"/>
    </row>
    <row r="30" spans="1:15" ht="20.25" customHeight="1">
      <c r="A30" s="83" t="s">
        <v>104</v>
      </c>
      <c r="B30" s="83" t="s">
        <v>105</v>
      </c>
      <c r="C30" s="77">
        <v>1475587.37</v>
      </c>
      <c r="D30" s="77">
        <v>1475587.37</v>
      </c>
      <c r="E30" s="77">
        <v>1475587.37</v>
      </c>
      <c r="F30" s="77"/>
      <c r="G30" s="53"/>
      <c r="H30" s="77"/>
      <c r="I30" s="77"/>
      <c r="J30" s="77"/>
      <c r="K30" s="77"/>
      <c r="L30" s="77"/>
      <c r="M30" s="53"/>
      <c r="N30" s="77"/>
      <c r="O30" s="77"/>
    </row>
    <row r="31" spans="1:15" ht="20.25" customHeight="1">
      <c r="A31" s="83" t="s">
        <v>106</v>
      </c>
      <c r="B31" s="83" t="s">
        <v>107</v>
      </c>
      <c r="C31" s="77">
        <v>929750.73</v>
      </c>
      <c r="D31" s="77">
        <v>929750.73</v>
      </c>
      <c r="E31" s="77">
        <v>929750.73</v>
      </c>
      <c r="F31" s="77"/>
      <c r="G31" s="53"/>
      <c r="H31" s="77"/>
      <c r="I31" s="77"/>
      <c r="J31" s="77"/>
      <c r="K31" s="77"/>
      <c r="L31" s="77"/>
      <c r="M31" s="53"/>
      <c r="N31" s="77"/>
      <c r="O31" s="77"/>
    </row>
    <row r="32" spans="1:15" ht="20.25" customHeight="1">
      <c r="A32" s="83" t="s">
        <v>108</v>
      </c>
      <c r="B32" s="83" t="s">
        <v>109</v>
      </c>
      <c r="C32" s="77">
        <v>78214.5</v>
      </c>
      <c r="D32" s="77">
        <v>78214.5</v>
      </c>
      <c r="E32" s="77">
        <v>78214.5</v>
      </c>
      <c r="F32" s="77"/>
      <c r="G32" s="53"/>
      <c r="H32" s="77"/>
      <c r="I32" s="77"/>
      <c r="J32" s="77"/>
      <c r="K32" s="77"/>
      <c r="L32" s="77"/>
      <c r="M32" s="53"/>
      <c r="N32" s="77"/>
      <c r="O32" s="77"/>
    </row>
    <row r="33" spans="1:15" ht="20.25" customHeight="1">
      <c r="A33" s="17" t="s">
        <v>110</v>
      </c>
      <c r="B33" s="17" t="s">
        <v>111</v>
      </c>
      <c r="C33" s="77">
        <v>1513083.42</v>
      </c>
      <c r="D33" s="77">
        <v>1513083.42</v>
      </c>
      <c r="E33" s="77">
        <v>1513083.42</v>
      </c>
      <c r="F33" s="77"/>
      <c r="G33" s="53"/>
      <c r="H33" s="77"/>
      <c r="I33" s="77"/>
      <c r="J33" s="77"/>
      <c r="K33" s="77"/>
      <c r="L33" s="77"/>
      <c r="M33" s="53"/>
      <c r="N33" s="77"/>
      <c r="O33" s="77"/>
    </row>
    <row r="34" spans="1:15" ht="20.25" customHeight="1">
      <c r="A34" s="82" t="s">
        <v>112</v>
      </c>
      <c r="B34" s="82" t="s">
        <v>113</v>
      </c>
      <c r="C34" s="77">
        <v>1513083.42</v>
      </c>
      <c r="D34" s="77">
        <v>1513083.42</v>
      </c>
      <c r="E34" s="77">
        <v>1513083.42</v>
      </c>
      <c r="F34" s="77"/>
      <c r="G34" s="53"/>
      <c r="H34" s="77"/>
      <c r="I34" s="77"/>
      <c r="J34" s="77"/>
      <c r="K34" s="77"/>
      <c r="L34" s="77"/>
      <c r="M34" s="53"/>
      <c r="N34" s="77"/>
      <c r="O34" s="77"/>
    </row>
    <row r="35" spans="1:15" ht="20.25" customHeight="1">
      <c r="A35" s="83" t="s">
        <v>114</v>
      </c>
      <c r="B35" s="83" t="s">
        <v>115</v>
      </c>
      <c r="C35" s="77">
        <v>1513083.42</v>
      </c>
      <c r="D35" s="96">
        <v>1513083.42</v>
      </c>
      <c r="E35" s="96">
        <v>1513083.42</v>
      </c>
      <c r="F35" s="96"/>
      <c r="G35" s="53"/>
      <c r="H35" s="77"/>
      <c r="I35" s="77"/>
      <c r="J35" s="77"/>
      <c r="K35" s="77"/>
      <c r="L35" s="77"/>
      <c r="M35" s="53"/>
      <c r="N35" s="77"/>
      <c r="O35" s="77"/>
    </row>
    <row r="36" spans="1:15" ht="17.25" customHeight="1">
      <c r="A36" s="149" t="s">
        <v>116</v>
      </c>
      <c r="B36" s="150" t="s">
        <v>116</v>
      </c>
      <c r="C36" s="77">
        <v>39622007.270000003</v>
      </c>
      <c r="D36" s="97">
        <v>31975273.890000001</v>
      </c>
      <c r="E36" s="97">
        <v>22496613.52</v>
      </c>
      <c r="F36" s="97">
        <v>9478660.3699999992</v>
      </c>
      <c r="G36" s="53"/>
      <c r="H36" s="77"/>
      <c r="I36" s="77"/>
      <c r="J36" s="77">
        <v>7646733.3799999999</v>
      </c>
      <c r="K36" s="77"/>
      <c r="L36" s="77"/>
      <c r="M36" s="53">
        <v>5645300.54</v>
      </c>
      <c r="N36" s="77"/>
      <c r="O36" s="77">
        <v>2001432.84</v>
      </c>
    </row>
    <row r="37" spans="1:15" ht="14.25" customHeight="1">
      <c r="D37" s="98"/>
      <c r="E37" s="98"/>
      <c r="F37" s="98"/>
    </row>
    <row r="38" spans="1:15" ht="14.25" customHeight="1">
      <c r="D38" s="71"/>
      <c r="E38" s="71"/>
      <c r="F38" s="71"/>
    </row>
    <row r="39" spans="1:15" ht="14.25" customHeight="1">
      <c r="D39" s="71"/>
      <c r="E39" s="71"/>
      <c r="F39" s="71"/>
    </row>
  </sheetData>
  <mergeCells count="11">
    <mergeCell ref="A2:O2"/>
    <mergeCell ref="A3:L3"/>
    <mergeCell ref="D4:F4"/>
    <mergeCell ref="J4:O4"/>
    <mergeCell ref="A36:B36"/>
    <mergeCell ref="A4:A5"/>
    <mergeCell ref="B4:B5"/>
    <mergeCell ref="C4:C5"/>
    <mergeCell ref="G4:G5"/>
    <mergeCell ref="H4:H5"/>
    <mergeCell ref="I4:I5"/>
  </mergeCells>
  <phoneticPr fontId="2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6"/>
  <sheetViews>
    <sheetView showZeros="0" workbookViewId="0">
      <selection activeCell="B20" sqref="B20"/>
    </sheetView>
  </sheetViews>
  <sheetFormatPr defaultColWidth="9.125" defaultRowHeight="14.25" customHeight="1"/>
  <cols>
    <col min="1" max="1" width="49.25" customWidth="1"/>
    <col min="2" max="2" width="43.375" customWidth="1"/>
    <col min="3" max="3" width="48.625" customWidth="1"/>
    <col min="4" max="4" width="41.125" customWidth="1"/>
  </cols>
  <sheetData>
    <row r="1" spans="1:4" ht="14.25" customHeight="1">
      <c r="D1" s="54" t="s">
        <v>117</v>
      </c>
    </row>
    <row r="2" spans="1:4" ht="31.5" customHeight="1">
      <c r="A2" s="113" t="s">
        <v>118</v>
      </c>
      <c r="B2" s="153"/>
      <c r="C2" s="153"/>
      <c r="D2" s="153"/>
    </row>
    <row r="3" spans="1:4" ht="17.25" customHeight="1">
      <c r="A3" s="154" t="str">
        <f>"单位名称："&amp;"云南省科学技术情报研究院"</f>
        <v>单位名称：云南省科学技术情报研究院</v>
      </c>
      <c r="B3" s="116"/>
      <c r="C3" s="85"/>
      <c r="D3" s="55" t="s">
        <v>2</v>
      </c>
    </row>
    <row r="4" spans="1:4" ht="24.6" customHeight="1">
      <c r="A4" s="117" t="s">
        <v>3</v>
      </c>
      <c r="B4" s="118"/>
      <c r="C4" s="117" t="s">
        <v>4</v>
      </c>
      <c r="D4" s="118"/>
    </row>
    <row r="5" spans="1:4" ht="15.6" customHeight="1">
      <c r="A5" s="119" t="s">
        <v>5</v>
      </c>
      <c r="B5" s="155" t="s">
        <v>6</v>
      </c>
      <c r="C5" s="119" t="s">
        <v>119</v>
      </c>
      <c r="D5" s="155" t="s">
        <v>6</v>
      </c>
    </row>
    <row r="6" spans="1:4" ht="14.1" customHeight="1">
      <c r="A6" s="120"/>
      <c r="B6" s="156"/>
      <c r="C6" s="120"/>
      <c r="D6" s="156"/>
    </row>
    <row r="7" spans="1:4" ht="29.1" customHeight="1">
      <c r="A7" s="86" t="s">
        <v>120</v>
      </c>
      <c r="B7" s="87">
        <v>26187913.52</v>
      </c>
      <c r="C7" s="88" t="s">
        <v>121</v>
      </c>
      <c r="D7" s="87">
        <v>31975273.890000001</v>
      </c>
    </row>
    <row r="8" spans="1:4" ht="29.1" customHeight="1">
      <c r="A8" s="89" t="s">
        <v>122</v>
      </c>
      <c r="B8" s="53">
        <v>26187913.52</v>
      </c>
      <c r="C8" s="14" t="str">
        <f>"（一）"&amp;"科学技术支出"</f>
        <v>（一）科学技术支出</v>
      </c>
      <c r="D8" s="53">
        <v>25650700.050000001</v>
      </c>
    </row>
    <row r="9" spans="1:4" ht="29.1" customHeight="1">
      <c r="A9" s="89" t="s">
        <v>123</v>
      </c>
      <c r="B9" s="53"/>
      <c r="C9" s="14" t="str">
        <f>"（二）"&amp;"社会保障和就业支出"</f>
        <v>（二）社会保障和就业支出</v>
      </c>
      <c r="D9" s="53">
        <v>2327937.8199999998</v>
      </c>
    </row>
    <row r="10" spans="1:4" ht="29.1" customHeight="1">
      <c r="A10" s="89" t="s">
        <v>124</v>
      </c>
      <c r="B10" s="53"/>
      <c r="C10" s="14" t="str">
        <f>"（三）"&amp;"卫生健康支出"</f>
        <v>（三）卫生健康支出</v>
      </c>
      <c r="D10" s="53">
        <v>2483552.6</v>
      </c>
    </row>
    <row r="11" spans="1:4" ht="29.1" customHeight="1">
      <c r="A11" s="90" t="s">
        <v>125</v>
      </c>
      <c r="B11" s="91">
        <v>5787360.3700000001</v>
      </c>
      <c r="C11" s="14" t="str">
        <f>"（四）"&amp;"住房保障支出"</f>
        <v>（四）住房保障支出</v>
      </c>
      <c r="D11" s="53">
        <v>1513083.42</v>
      </c>
    </row>
    <row r="12" spans="1:4" ht="29.1" customHeight="1">
      <c r="A12" s="89" t="s">
        <v>122</v>
      </c>
      <c r="B12" s="77">
        <v>5787360.3700000001</v>
      </c>
      <c r="C12" s="92"/>
      <c r="D12" s="91"/>
    </row>
    <row r="13" spans="1:4" ht="29.1" customHeight="1">
      <c r="A13" s="93" t="s">
        <v>123</v>
      </c>
      <c r="B13" s="77"/>
      <c r="C13" s="92"/>
      <c r="D13" s="91"/>
    </row>
    <row r="14" spans="1:4" ht="29.1" customHeight="1">
      <c r="A14" s="93" t="s">
        <v>124</v>
      </c>
      <c r="B14" s="91"/>
      <c r="C14" s="92"/>
      <c r="D14" s="91"/>
    </row>
    <row r="15" spans="1:4" ht="29.1" customHeight="1">
      <c r="A15" s="94"/>
      <c r="B15" s="91"/>
      <c r="C15" s="95" t="s">
        <v>126</v>
      </c>
      <c r="D15" s="91"/>
    </row>
    <row r="16" spans="1:4" ht="29.1" customHeight="1">
      <c r="A16" s="94" t="s">
        <v>127</v>
      </c>
      <c r="B16" s="91">
        <v>31975273.890000001</v>
      </c>
      <c r="C16" s="92" t="s">
        <v>25</v>
      </c>
      <c r="D16" s="91">
        <v>31975273.890000001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27"/>
  <sheetViews>
    <sheetView showZeros="0" workbookViewId="0"/>
  </sheetViews>
  <sheetFormatPr defaultColWidth="9.125" defaultRowHeight="14.25" customHeight="1"/>
  <cols>
    <col min="1" max="1" width="20.125" customWidth="1"/>
    <col min="2" max="2" width="37.375" customWidth="1"/>
    <col min="3" max="3" width="24.25" customWidth="1"/>
    <col min="4" max="6" width="25" customWidth="1"/>
    <col min="7" max="7" width="24.25" customWidth="1"/>
  </cols>
  <sheetData>
    <row r="1" spans="1:7" ht="12" customHeight="1">
      <c r="D1" s="68"/>
      <c r="F1" s="34"/>
      <c r="G1" s="34" t="s">
        <v>128</v>
      </c>
    </row>
    <row r="2" spans="1:7" ht="39" customHeight="1">
      <c r="A2" s="157" t="s">
        <v>129</v>
      </c>
      <c r="B2" s="157"/>
      <c r="C2" s="157"/>
      <c r="D2" s="157"/>
      <c r="E2" s="157"/>
      <c r="F2" s="157"/>
      <c r="G2" s="157"/>
    </row>
    <row r="3" spans="1:7" ht="18" customHeight="1">
      <c r="A3" s="154" t="str">
        <f>"单位名称："&amp;"云南省科学技术情报研究院"</f>
        <v>单位名称：云南省科学技术情报研究院</v>
      </c>
      <c r="B3" s="122"/>
      <c r="C3" s="122"/>
      <c r="D3" s="122"/>
      <c r="E3" s="122"/>
      <c r="F3" s="64"/>
      <c r="G3" s="64" t="s">
        <v>2</v>
      </c>
    </row>
    <row r="4" spans="1:7" ht="20.25" customHeight="1">
      <c r="A4" s="158" t="s">
        <v>130</v>
      </c>
      <c r="B4" s="159"/>
      <c r="C4" s="163" t="s">
        <v>30</v>
      </c>
      <c r="D4" s="160" t="s">
        <v>57</v>
      </c>
      <c r="E4" s="160"/>
      <c r="F4" s="118"/>
      <c r="G4" s="163" t="s">
        <v>58</v>
      </c>
    </row>
    <row r="5" spans="1:7" ht="20.25" customHeight="1">
      <c r="A5" s="79" t="s">
        <v>48</v>
      </c>
      <c r="B5" s="80" t="s">
        <v>49</v>
      </c>
      <c r="C5" s="164"/>
      <c r="D5" s="56" t="s">
        <v>32</v>
      </c>
      <c r="E5" s="56" t="s">
        <v>131</v>
      </c>
      <c r="F5" s="56" t="s">
        <v>132</v>
      </c>
      <c r="G5" s="164"/>
    </row>
    <row r="6" spans="1:7" ht="13.5" customHeight="1">
      <c r="A6" s="81" t="s">
        <v>133</v>
      </c>
      <c r="B6" s="81" t="s">
        <v>134</v>
      </c>
      <c r="C6" s="81" t="s">
        <v>135</v>
      </c>
      <c r="D6" s="39"/>
      <c r="E6" s="81" t="s">
        <v>136</v>
      </c>
      <c r="F6" s="81" t="s">
        <v>137</v>
      </c>
      <c r="G6" s="81" t="s">
        <v>138</v>
      </c>
    </row>
    <row r="7" spans="1:7" ht="18" customHeight="1">
      <c r="A7" s="17" t="s">
        <v>59</v>
      </c>
      <c r="B7" s="17" t="s">
        <v>60</v>
      </c>
      <c r="C7" s="13">
        <v>19863339.68</v>
      </c>
      <c r="D7" s="13">
        <v>16172039.68</v>
      </c>
      <c r="E7" s="13">
        <v>14811407.4</v>
      </c>
      <c r="F7" s="13">
        <v>1360632.28</v>
      </c>
      <c r="G7" s="13">
        <v>3691300</v>
      </c>
    </row>
    <row r="8" spans="1:7" ht="18" customHeight="1">
      <c r="A8" s="17" t="s">
        <v>73</v>
      </c>
      <c r="B8" s="82" t="s">
        <v>74</v>
      </c>
      <c r="C8" s="13">
        <v>19863339.68</v>
      </c>
      <c r="D8" s="13">
        <v>16172039.68</v>
      </c>
      <c r="E8" s="13">
        <v>14811407.4</v>
      </c>
      <c r="F8" s="13">
        <v>1360632.28</v>
      </c>
      <c r="G8" s="13">
        <v>3691300</v>
      </c>
    </row>
    <row r="9" spans="1:7" ht="18" customHeight="1">
      <c r="A9" s="17" t="s">
        <v>75</v>
      </c>
      <c r="B9" s="83" t="s">
        <v>76</v>
      </c>
      <c r="C9" s="13">
        <v>16172039.68</v>
      </c>
      <c r="D9" s="13">
        <v>16172039.68</v>
      </c>
      <c r="E9" s="13">
        <v>14811407.4</v>
      </c>
      <c r="F9" s="13">
        <v>1360632.28</v>
      </c>
      <c r="G9" s="13"/>
    </row>
    <row r="10" spans="1:7" ht="18" customHeight="1">
      <c r="A10" s="17" t="s">
        <v>77</v>
      </c>
      <c r="B10" s="83" t="s">
        <v>78</v>
      </c>
      <c r="C10" s="13">
        <v>100000</v>
      </c>
      <c r="D10" s="13"/>
      <c r="E10" s="13"/>
      <c r="F10" s="13"/>
      <c r="G10" s="13">
        <v>100000</v>
      </c>
    </row>
    <row r="11" spans="1:7" ht="18" customHeight="1">
      <c r="A11" s="17" t="s">
        <v>79</v>
      </c>
      <c r="B11" s="83" t="s">
        <v>80</v>
      </c>
      <c r="C11" s="13">
        <v>2901300</v>
      </c>
      <c r="D11" s="13"/>
      <c r="E11" s="13"/>
      <c r="F11" s="13"/>
      <c r="G11" s="13">
        <v>2901300</v>
      </c>
    </row>
    <row r="12" spans="1:7" ht="18" customHeight="1">
      <c r="A12" s="17" t="s">
        <v>81</v>
      </c>
      <c r="B12" s="83" t="s">
        <v>82</v>
      </c>
      <c r="C12" s="13">
        <v>690000</v>
      </c>
      <c r="D12" s="13"/>
      <c r="E12" s="13"/>
      <c r="F12" s="13"/>
      <c r="G12" s="13">
        <v>690000</v>
      </c>
    </row>
    <row r="13" spans="1:7" ht="18" customHeight="1">
      <c r="A13" s="17" t="s">
        <v>89</v>
      </c>
      <c r="B13" s="17" t="s">
        <v>90</v>
      </c>
      <c r="C13" s="13">
        <v>2327937.8199999998</v>
      </c>
      <c r="D13" s="13">
        <v>2327937.8199999998</v>
      </c>
      <c r="E13" s="13">
        <v>2278437.8199999998</v>
      </c>
      <c r="F13" s="13">
        <v>49500</v>
      </c>
      <c r="G13" s="13"/>
    </row>
    <row r="14" spans="1:7" ht="18" customHeight="1">
      <c r="A14" s="17" t="s">
        <v>91</v>
      </c>
      <c r="B14" s="82" t="s">
        <v>92</v>
      </c>
      <c r="C14" s="13">
        <v>2221271.7799999998</v>
      </c>
      <c r="D14" s="13">
        <v>2221271.7799999998</v>
      </c>
      <c r="E14" s="13">
        <v>2171771.7799999998</v>
      </c>
      <c r="F14" s="13">
        <v>49500</v>
      </c>
      <c r="G14" s="13"/>
    </row>
    <row r="15" spans="1:7" ht="18" customHeight="1">
      <c r="A15" s="17" t="s">
        <v>93</v>
      </c>
      <c r="B15" s="83" t="s">
        <v>94</v>
      </c>
      <c r="C15" s="13">
        <v>49500</v>
      </c>
      <c r="D15" s="13">
        <v>49500</v>
      </c>
      <c r="E15" s="13"/>
      <c r="F15" s="13">
        <v>49500</v>
      </c>
      <c r="G15" s="13"/>
    </row>
    <row r="16" spans="1:7" ht="18" customHeight="1">
      <c r="A16" s="17" t="s">
        <v>95</v>
      </c>
      <c r="B16" s="83" t="s">
        <v>96</v>
      </c>
      <c r="C16" s="13">
        <v>2171771.7799999998</v>
      </c>
      <c r="D16" s="13">
        <v>2171771.7799999998</v>
      </c>
      <c r="E16" s="13">
        <v>2171771.7799999998</v>
      </c>
      <c r="F16" s="13"/>
      <c r="G16" s="13"/>
    </row>
    <row r="17" spans="1:7" ht="18" customHeight="1">
      <c r="A17" s="17" t="s">
        <v>97</v>
      </c>
      <c r="B17" s="82" t="s">
        <v>98</v>
      </c>
      <c r="C17" s="13">
        <v>106666.04</v>
      </c>
      <c r="D17" s="13">
        <v>106666.04</v>
      </c>
      <c r="E17" s="13">
        <v>106666.04</v>
      </c>
      <c r="F17" s="13"/>
      <c r="G17" s="13"/>
    </row>
    <row r="18" spans="1:7" ht="18" customHeight="1">
      <c r="A18" s="17" t="s">
        <v>99</v>
      </c>
      <c r="B18" s="83" t="s">
        <v>98</v>
      </c>
      <c r="C18" s="13">
        <v>106666.04</v>
      </c>
      <c r="D18" s="13">
        <v>106666.04</v>
      </c>
      <c r="E18" s="13">
        <v>106666.04</v>
      </c>
      <c r="F18" s="13"/>
      <c r="G18" s="13"/>
    </row>
    <row r="19" spans="1:7" ht="18" customHeight="1">
      <c r="A19" s="17" t="s">
        <v>100</v>
      </c>
      <c r="B19" s="17" t="s">
        <v>101</v>
      </c>
      <c r="C19" s="13">
        <v>2483552.6</v>
      </c>
      <c r="D19" s="13">
        <v>2483552.6</v>
      </c>
      <c r="E19" s="13">
        <v>2483552.6</v>
      </c>
      <c r="F19" s="13"/>
      <c r="G19" s="13"/>
    </row>
    <row r="20" spans="1:7" ht="18" customHeight="1">
      <c r="A20" s="17" t="s">
        <v>102</v>
      </c>
      <c r="B20" s="82" t="s">
        <v>103</v>
      </c>
      <c r="C20" s="13">
        <v>2483552.6</v>
      </c>
      <c r="D20" s="13">
        <v>2483552.6</v>
      </c>
      <c r="E20" s="13">
        <v>2483552.6</v>
      </c>
      <c r="F20" s="13"/>
      <c r="G20" s="13"/>
    </row>
    <row r="21" spans="1:7" ht="18" customHeight="1">
      <c r="A21" s="17" t="s">
        <v>104</v>
      </c>
      <c r="B21" s="83" t="s">
        <v>105</v>
      </c>
      <c r="C21" s="13">
        <v>1475587.37</v>
      </c>
      <c r="D21" s="13">
        <v>1475587.37</v>
      </c>
      <c r="E21" s="13">
        <v>1475587.37</v>
      </c>
      <c r="F21" s="13"/>
      <c r="G21" s="13"/>
    </row>
    <row r="22" spans="1:7" ht="18" customHeight="1">
      <c r="A22" s="17" t="s">
        <v>106</v>
      </c>
      <c r="B22" s="83" t="s">
        <v>107</v>
      </c>
      <c r="C22" s="13">
        <v>929750.73</v>
      </c>
      <c r="D22" s="13">
        <v>929750.73</v>
      </c>
      <c r="E22" s="13">
        <v>929750.73</v>
      </c>
      <c r="F22" s="13"/>
      <c r="G22" s="13"/>
    </row>
    <row r="23" spans="1:7" ht="18" customHeight="1">
      <c r="A23" s="17" t="s">
        <v>108</v>
      </c>
      <c r="B23" s="83" t="s">
        <v>109</v>
      </c>
      <c r="C23" s="13">
        <v>78214.5</v>
      </c>
      <c r="D23" s="13">
        <v>78214.5</v>
      </c>
      <c r="E23" s="13">
        <v>78214.5</v>
      </c>
      <c r="F23" s="13"/>
      <c r="G23" s="13"/>
    </row>
    <row r="24" spans="1:7" ht="18" customHeight="1">
      <c r="A24" s="17" t="s">
        <v>110</v>
      </c>
      <c r="B24" s="17" t="s">
        <v>111</v>
      </c>
      <c r="C24" s="13">
        <v>1513083.42</v>
      </c>
      <c r="D24" s="13">
        <v>1513083.42</v>
      </c>
      <c r="E24" s="13">
        <v>1513083.42</v>
      </c>
      <c r="F24" s="13"/>
      <c r="G24" s="13"/>
    </row>
    <row r="25" spans="1:7" ht="18" customHeight="1">
      <c r="A25" s="17" t="s">
        <v>112</v>
      </c>
      <c r="B25" s="82" t="s">
        <v>113</v>
      </c>
      <c r="C25" s="13">
        <v>1513083.42</v>
      </c>
      <c r="D25" s="13">
        <v>1513083.42</v>
      </c>
      <c r="E25" s="13">
        <v>1513083.42</v>
      </c>
      <c r="F25" s="13"/>
      <c r="G25" s="13"/>
    </row>
    <row r="26" spans="1:7" ht="18" customHeight="1">
      <c r="A26" s="17" t="s">
        <v>114</v>
      </c>
      <c r="B26" s="83" t="s">
        <v>115</v>
      </c>
      <c r="C26" s="13">
        <v>1513083.42</v>
      </c>
      <c r="D26" s="13">
        <v>1513083.42</v>
      </c>
      <c r="E26" s="13">
        <v>1513083.42</v>
      </c>
      <c r="F26" s="13"/>
      <c r="G26" s="13"/>
    </row>
    <row r="27" spans="1:7" ht="18" customHeight="1">
      <c r="A27" s="161" t="s">
        <v>116</v>
      </c>
      <c r="B27" s="162" t="s">
        <v>116</v>
      </c>
      <c r="C27" s="13">
        <v>26187913.52</v>
      </c>
      <c r="D27" s="13">
        <v>22496613.52</v>
      </c>
      <c r="E27" s="13">
        <v>21086481.239999998</v>
      </c>
      <c r="F27" s="13">
        <v>1410132.28</v>
      </c>
      <c r="G27" s="13">
        <v>3691300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honeticPr fontId="2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7"/>
  <sheetViews>
    <sheetView showZeros="0" workbookViewId="0">
      <selection activeCell="D19" sqref="D19"/>
    </sheetView>
  </sheetViews>
  <sheetFormatPr defaultColWidth="9.125" defaultRowHeight="14.25" customHeight="1"/>
  <cols>
    <col min="1" max="1" width="27.375" customWidth="1"/>
    <col min="2" max="6" width="31.125" customWidth="1"/>
  </cols>
  <sheetData>
    <row r="1" spans="1:6" ht="12" customHeight="1">
      <c r="A1" s="74"/>
      <c r="B1" s="74"/>
      <c r="C1" s="37"/>
      <c r="F1" s="36" t="s">
        <v>139</v>
      </c>
    </row>
    <row r="2" spans="1:6" ht="25.5" customHeight="1">
      <c r="A2" s="165" t="s">
        <v>140</v>
      </c>
      <c r="B2" s="165"/>
      <c r="C2" s="165"/>
      <c r="D2" s="165"/>
      <c r="E2" s="165"/>
      <c r="F2" s="165"/>
    </row>
    <row r="3" spans="1:6" ht="15.75" customHeight="1">
      <c r="A3" s="154" t="str">
        <f>"单位名称："&amp;"云南省科学技术情报研究院"</f>
        <v>单位名称：云南省科学技术情报研究院</v>
      </c>
      <c r="B3" s="166"/>
      <c r="C3" s="167"/>
      <c r="D3" s="122"/>
      <c r="F3" s="36" t="s">
        <v>141</v>
      </c>
    </row>
    <row r="4" spans="1:6" ht="19.5" customHeight="1">
      <c r="A4" s="151" t="s">
        <v>142</v>
      </c>
      <c r="B4" s="119" t="s">
        <v>143</v>
      </c>
      <c r="C4" s="117" t="s">
        <v>144</v>
      </c>
      <c r="D4" s="160"/>
      <c r="E4" s="118"/>
      <c r="F4" s="119" t="s">
        <v>145</v>
      </c>
    </row>
    <row r="5" spans="1:6" ht="19.5" customHeight="1">
      <c r="A5" s="156"/>
      <c r="B5" s="120"/>
      <c r="C5" s="39" t="s">
        <v>32</v>
      </c>
      <c r="D5" s="39" t="s">
        <v>146</v>
      </c>
      <c r="E5" s="39" t="s">
        <v>147</v>
      </c>
      <c r="F5" s="120"/>
    </row>
    <row r="6" spans="1:6" ht="18.75" customHeight="1">
      <c r="A6" s="75">
        <v>1</v>
      </c>
      <c r="B6" s="75">
        <v>2</v>
      </c>
      <c r="C6" s="76">
        <v>3</v>
      </c>
      <c r="D6" s="75">
        <v>4</v>
      </c>
      <c r="E6" s="75">
        <v>5</v>
      </c>
      <c r="F6" s="75">
        <v>6</v>
      </c>
    </row>
    <row r="7" spans="1:6" ht="18.75" customHeight="1">
      <c r="A7" s="77">
        <v>100962.71</v>
      </c>
      <c r="B7" s="77"/>
      <c r="C7" s="78">
        <v>72762.710000000006</v>
      </c>
      <c r="D7" s="77"/>
      <c r="E7" s="77">
        <v>72762.710000000006</v>
      </c>
      <c r="F7" s="77">
        <v>28200</v>
      </c>
    </row>
  </sheetData>
  <mergeCells count="6">
    <mergeCell ref="A2:F2"/>
    <mergeCell ref="A3:D3"/>
    <mergeCell ref="C4:E4"/>
    <mergeCell ref="A4:A5"/>
    <mergeCell ref="B4:B5"/>
    <mergeCell ref="F4:F5"/>
  </mergeCells>
  <phoneticPr fontId="2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W40"/>
  <sheetViews>
    <sheetView showZeros="0" topLeftCell="A21" workbookViewId="0">
      <selection activeCell="C20" sqref="C20"/>
    </sheetView>
  </sheetViews>
  <sheetFormatPr defaultColWidth="9.125" defaultRowHeight="14.25" customHeight="1"/>
  <cols>
    <col min="1" max="1" width="28.75" customWidth="1"/>
    <col min="2" max="3" width="23.875" customWidth="1"/>
    <col min="4" max="4" width="14.625" customWidth="1"/>
    <col min="5" max="5" width="18.5" customWidth="1"/>
    <col min="6" max="6" width="14.75" customWidth="1"/>
    <col min="7" max="7" width="18.875" customWidth="1"/>
    <col min="8" max="13" width="15.375" customWidth="1"/>
    <col min="14" max="16" width="14.75" customWidth="1"/>
    <col min="17" max="17" width="14.875" customWidth="1"/>
    <col min="18" max="23" width="15" customWidth="1"/>
  </cols>
  <sheetData>
    <row r="1" spans="1:23" ht="13.5" customHeight="1">
      <c r="D1" s="1"/>
      <c r="E1" s="1"/>
      <c r="F1" s="1"/>
      <c r="G1" s="1"/>
      <c r="U1" s="68"/>
      <c r="W1" s="34" t="s">
        <v>148</v>
      </c>
    </row>
    <row r="2" spans="1:23" ht="27.75" customHeight="1">
      <c r="A2" s="124" t="s">
        <v>149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3" ht="13.5" customHeight="1">
      <c r="A3" s="154" t="str">
        <f>"单位名称："&amp;"云南省科学技术情报研究院"</f>
        <v>单位名称：云南省科学技术情报研究院</v>
      </c>
      <c r="B3" s="168"/>
      <c r="C3" s="168"/>
      <c r="D3" s="168"/>
      <c r="E3" s="168"/>
      <c r="F3" s="168"/>
      <c r="G3" s="168"/>
      <c r="H3" s="3"/>
      <c r="I3" s="3"/>
      <c r="J3" s="3"/>
      <c r="K3" s="3"/>
      <c r="L3" s="3"/>
      <c r="M3" s="3"/>
      <c r="N3" s="3"/>
      <c r="O3" s="3"/>
      <c r="P3" s="3"/>
      <c r="Q3" s="3"/>
      <c r="U3" s="68"/>
      <c r="W3" s="64" t="s">
        <v>141</v>
      </c>
    </row>
    <row r="4" spans="1:23" ht="21.75" customHeight="1">
      <c r="A4" s="174" t="s">
        <v>150</v>
      </c>
      <c r="B4" s="174" t="s">
        <v>151</v>
      </c>
      <c r="C4" s="174" t="s">
        <v>152</v>
      </c>
      <c r="D4" s="151" t="s">
        <v>153</v>
      </c>
      <c r="E4" s="151" t="s">
        <v>154</v>
      </c>
      <c r="F4" s="151" t="s">
        <v>155</v>
      </c>
      <c r="G4" s="151" t="s">
        <v>156</v>
      </c>
      <c r="H4" s="146" t="s">
        <v>157</v>
      </c>
      <c r="I4" s="146"/>
      <c r="J4" s="146"/>
      <c r="K4" s="146"/>
      <c r="L4" s="169"/>
      <c r="M4" s="169"/>
      <c r="N4" s="169"/>
      <c r="O4" s="169"/>
      <c r="P4" s="169"/>
      <c r="Q4" s="170"/>
      <c r="R4" s="146"/>
      <c r="S4" s="146"/>
      <c r="T4" s="146"/>
      <c r="U4" s="146"/>
      <c r="V4" s="146"/>
      <c r="W4" s="146"/>
    </row>
    <row r="5" spans="1:23" ht="21.75" customHeight="1">
      <c r="A5" s="175"/>
      <c r="B5" s="175"/>
      <c r="C5" s="175"/>
      <c r="D5" s="177"/>
      <c r="E5" s="177"/>
      <c r="F5" s="177"/>
      <c r="G5" s="177"/>
      <c r="H5" s="146" t="s">
        <v>30</v>
      </c>
      <c r="I5" s="170" t="s">
        <v>33</v>
      </c>
      <c r="J5" s="170"/>
      <c r="K5" s="170"/>
      <c r="L5" s="169"/>
      <c r="M5" s="169"/>
      <c r="N5" s="169" t="s">
        <v>158</v>
      </c>
      <c r="O5" s="169"/>
      <c r="P5" s="169"/>
      <c r="Q5" s="170" t="s">
        <v>36</v>
      </c>
      <c r="R5" s="146" t="s">
        <v>51</v>
      </c>
      <c r="S5" s="170"/>
      <c r="T5" s="170"/>
      <c r="U5" s="170"/>
      <c r="V5" s="170"/>
      <c r="W5" s="170"/>
    </row>
    <row r="6" spans="1:23" ht="15" customHeight="1">
      <c r="A6" s="176"/>
      <c r="B6" s="176"/>
      <c r="C6" s="176"/>
      <c r="D6" s="156"/>
      <c r="E6" s="156"/>
      <c r="F6" s="156"/>
      <c r="G6" s="156"/>
      <c r="H6" s="146"/>
      <c r="I6" s="170" t="s">
        <v>159</v>
      </c>
      <c r="J6" s="170" t="s">
        <v>160</v>
      </c>
      <c r="K6" s="170" t="s">
        <v>161</v>
      </c>
      <c r="L6" s="178" t="s">
        <v>162</v>
      </c>
      <c r="M6" s="178" t="s">
        <v>163</v>
      </c>
      <c r="N6" s="178" t="s">
        <v>33</v>
      </c>
      <c r="O6" s="178" t="s">
        <v>34</v>
      </c>
      <c r="P6" s="178" t="s">
        <v>35</v>
      </c>
      <c r="Q6" s="170"/>
      <c r="R6" s="170" t="s">
        <v>32</v>
      </c>
      <c r="S6" s="170" t="s">
        <v>43</v>
      </c>
      <c r="T6" s="170" t="s">
        <v>164</v>
      </c>
      <c r="U6" s="170" t="s">
        <v>39</v>
      </c>
      <c r="V6" s="170" t="s">
        <v>40</v>
      </c>
      <c r="W6" s="170" t="s">
        <v>41</v>
      </c>
    </row>
    <row r="7" spans="1:23" ht="27.75" customHeight="1">
      <c r="A7" s="176"/>
      <c r="B7" s="176"/>
      <c r="C7" s="176"/>
      <c r="D7" s="156"/>
      <c r="E7" s="156"/>
      <c r="F7" s="156"/>
      <c r="G7" s="156"/>
      <c r="H7" s="146"/>
      <c r="I7" s="170"/>
      <c r="J7" s="170"/>
      <c r="K7" s="170"/>
      <c r="L7" s="178"/>
      <c r="M7" s="178"/>
      <c r="N7" s="178"/>
      <c r="O7" s="178"/>
      <c r="P7" s="178"/>
      <c r="Q7" s="170"/>
      <c r="R7" s="170"/>
      <c r="S7" s="170"/>
      <c r="T7" s="170"/>
      <c r="U7" s="170"/>
      <c r="V7" s="170"/>
      <c r="W7" s="170"/>
    </row>
    <row r="8" spans="1:23" ht="15" customHeight="1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</row>
    <row r="9" spans="1:23" ht="18.75" customHeight="1">
      <c r="A9" s="14" t="s">
        <v>45</v>
      </c>
      <c r="B9" s="69"/>
      <c r="C9" s="14"/>
      <c r="D9" s="14"/>
      <c r="E9" s="14"/>
      <c r="F9" s="14"/>
      <c r="G9" s="14"/>
      <c r="H9" s="13">
        <v>23078701.030000001</v>
      </c>
      <c r="I9" s="13">
        <v>22496613.52</v>
      </c>
      <c r="J9" s="13">
        <v>5648142.1299999999</v>
      </c>
      <c r="K9" s="13"/>
      <c r="L9" s="13">
        <v>16848471.390000001</v>
      </c>
      <c r="M9" s="13"/>
      <c r="N9" s="13"/>
      <c r="O9" s="13"/>
      <c r="P9" s="13"/>
      <c r="Q9" s="13"/>
      <c r="R9" s="13">
        <v>582087.51</v>
      </c>
      <c r="S9" s="13"/>
      <c r="T9" s="13"/>
      <c r="U9" s="13"/>
      <c r="V9" s="13"/>
      <c r="W9" s="13">
        <v>582087.51</v>
      </c>
    </row>
    <row r="10" spans="1:23" ht="31.35" customHeight="1">
      <c r="A10" s="73" t="s">
        <v>45</v>
      </c>
      <c r="B10" s="69" t="s">
        <v>165</v>
      </c>
      <c r="C10" s="14" t="s">
        <v>166</v>
      </c>
      <c r="D10" s="14" t="s">
        <v>75</v>
      </c>
      <c r="E10" s="14" t="s">
        <v>76</v>
      </c>
      <c r="F10" s="14" t="s">
        <v>167</v>
      </c>
      <c r="G10" s="14" t="s">
        <v>168</v>
      </c>
      <c r="H10" s="13">
        <v>6044940</v>
      </c>
      <c r="I10" s="13">
        <v>6044940</v>
      </c>
      <c r="J10" s="13">
        <v>1511235</v>
      </c>
      <c r="K10" s="13"/>
      <c r="L10" s="13">
        <v>4533705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31.35" customHeight="1">
      <c r="A11" s="73" t="s">
        <v>45</v>
      </c>
      <c r="B11" s="69" t="s">
        <v>165</v>
      </c>
      <c r="C11" s="14" t="s">
        <v>166</v>
      </c>
      <c r="D11" s="14" t="s">
        <v>75</v>
      </c>
      <c r="E11" s="14" t="s">
        <v>76</v>
      </c>
      <c r="F11" s="14" t="s">
        <v>169</v>
      </c>
      <c r="G11" s="14" t="s">
        <v>170</v>
      </c>
      <c r="H11" s="13">
        <v>588</v>
      </c>
      <c r="I11" s="13">
        <v>588</v>
      </c>
      <c r="J11" s="13">
        <v>147</v>
      </c>
      <c r="K11" s="13"/>
      <c r="L11" s="13">
        <v>441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31.35" customHeight="1">
      <c r="A12" s="73" t="s">
        <v>45</v>
      </c>
      <c r="B12" s="69" t="s">
        <v>165</v>
      </c>
      <c r="C12" s="14" t="s">
        <v>166</v>
      </c>
      <c r="D12" s="14" t="s">
        <v>75</v>
      </c>
      <c r="E12" s="14" t="s">
        <v>76</v>
      </c>
      <c r="F12" s="14" t="s">
        <v>171</v>
      </c>
      <c r="G12" s="14" t="s">
        <v>172</v>
      </c>
      <c r="H12" s="13">
        <v>503745</v>
      </c>
      <c r="I12" s="13">
        <v>503745</v>
      </c>
      <c r="J12" s="13">
        <v>125936.25</v>
      </c>
      <c r="K12" s="13"/>
      <c r="L12" s="13">
        <v>377808.75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31.35" customHeight="1">
      <c r="A13" s="73" t="s">
        <v>45</v>
      </c>
      <c r="B13" s="69" t="s">
        <v>165</v>
      </c>
      <c r="C13" s="14" t="s">
        <v>166</v>
      </c>
      <c r="D13" s="14" t="s">
        <v>75</v>
      </c>
      <c r="E13" s="14" t="s">
        <v>76</v>
      </c>
      <c r="F13" s="14" t="s">
        <v>173</v>
      </c>
      <c r="G13" s="14" t="s">
        <v>174</v>
      </c>
      <c r="H13" s="13">
        <v>8250528</v>
      </c>
      <c r="I13" s="13">
        <v>8250528</v>
      </c>
      <c r="J13" s="13">
        <v>2062632</v>
      </c>
      <c r="K13" s="13"/>
      <c r="L13" s="13">
        <v>6187896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31.35" customHeight="1">
      <c r="A14" s="73" t="s">
        <v>45</v>
      </c>
      <c r="B14" s="69" t="s">
        <v>175</v>
      </c>
      <c r="C14" s="14" t="s">
        <v>176</v>
      </c>
      <c r="D14" s="14" t="s">
        <v>95</v>
      </c>
      <c r="E14" s="14" t="s">
        <v>96</v>
      </c>
      <c r="F14" s="14" t="s">
        <v>177</v>
      </c>
      <c r="G14" s="14" t="s">
        <v>178</v>
      </c>
      <c r="H14" s="13">
        <v>2171771.7799999998</v>
      </c>
      <c r="I14" s="13">
        <v>2171771.7799999998</v>
      </c>
      <c r="J14" s="13">
        <v>542942.94999999995</v>
      </c>
      <c r="K14" s="13"/>
      <c r="L14" s="13">
        <v>1628828.83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31.35" customHeight="1">
      <c r="A15" s="73" t="s">
        <v>45</v>
      </c>
      <c r="B15" s="69" t="s">
        <v>175</v>
      </c>
      <c r="C15" s="14" t="s">
        <v>176</v>
      </c>
      <c r="D15" s="14" t="s">
        <v>99</v>
      </c>
      <c r="E15" s="14" t="s">
        <v>98</v>
      </c>
      <c r="F15" s="14" t="s">
        <v>179</v>
      </c>
      <c r="G15" s="14" t="s">
        <v>180</v>
      </c>
      <c r="H15" s="13">
        <v>106666.04</v>
      </c>
      <c r="I15" s="13">
        <v>106666.04</v>
      </c>
      <c r="J15" s="13">
        <v>26666.51</v>
      </c>
      <c r="K15" s="13"/>
      <c r="L15" s="13">
        <v>79999.53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31.35" customHeight="1">
      <c r="A16" s="73" t="s">
        <v>45</v>
      </c>
      <c r="B16" s="69" t="s">
        <v>175</v>
      </c>
      <c r="C16" s="14" t="s">
        <v>176</v>
      </c>
      <c r="D16" s="14" t="s">
        <v>104</v>
      </c>
      <c r="E16" s="14" t="s">
        <v>105</v>
      </c>
      <c r="F16" s="14" t="s">
        <v>181</v>
      </c>
      <c r="G16" s="14" t="s">
        <v>182</v>
      </c>
      <c r="H16" s="13">
        <v>1357357.37</v>
      </c>
      <c r="I16" s="13">
        <v>1357357.37</v>
      </c>
      <c r="J16" s="13">
        <v>339339.34</v>
      </c>
      <c r="K16" s="13"/>
      <c r="L16" s="13">
        <v>1018018.03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31.35" customHeight="1">
      <c r="A17" s="73" t="s">
        <v>45</v>
      </c>
      <c r="B17" s="69" t="s">
        <v>175</v>
      </c>
      <c r="C17" s="14" t="s">
        <v>176</v>
      </c>
      <c r="D17" s="14" t="s">
        <v>104</v>
      </c>
      <c r="E17" s="14" t="s">
        <v>105</v>
      </c>
      <c r="F17" s="14" t="s">
        <v>183</v>
      </c>
      <c r="G17" s="14" t="s">
        <v>184</v>
      </c>
      <c r="H17" s="13">
        <v>118230</v>
      </c>
      <c r="I17" s="13">
        <v>118230</v>
      </c>
      <c r="J17" s="13">
        <v>29557.5</v>
      </c>
      <c r="K17" s="13"/>
      <c r="L17" s="13">
        <v>88672.5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31.35" customHeight="1">
      <c r="A18" s="73" t="s">
        <v>45</v>
      </c>
      <c r="B18" s="69" t="s">
        <v>175</v>
      </c>
      <c r="C18" s="14" t="s">
        <v>176</v>
      </c>
      <c r="D18" s="14" t="s">
        <v>106</v>
      </c>
      <c r="E18" s="14" t="s">
        <v>107</v>
      </c>
      <c r="F18" s="14" t="s">
        <v>185</v>
      </c>
      <c r="G18" s="14" t="s">
        <v>186</v>
      </c>
      <c r="H18" s="13">
        <v>929750.73</v>
      </c>
      <c r="I18" s="13">
        <v>929750.73</v>
      </c>
      <c r="J18" s="13">
        <v>232437.68</v>
      </c>
      <c r="K18" s="13"/>
      <c r="L18" s="13">
        <v>697313.05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31.35" customHeight="1">
      <c r="A19" s="73" t="s">
        <v>45</v>
      </c>
      <c r="B19" s="69" t="s">
        <v>175</v>
      </c>
      <c r="C19" s="14" t="s">
        <v>176</v>
      </c>
      <c r="D19" s="14" t="s">
        <v>108</v>
      </c>
      <c r="E19" s="14" t="s">
        <v>109</v>
      </c>
      <c r="F19" s="14" t="s">
        <v>179</v>
      </c>
      <c r="G19" s="14" t="s">
        <v>180</v>
      </c>
      <c r="H19" s="13">
        <v>78214.5</v>
      </c>
      <c r="I19" s="13">
        <v>78214.5</v>
      </c>
      <c r="J19" s="13">
        <v>78214.5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31.35" customHeight="1">
      <c r="A20" s="73" t="s">
        <v>45</v>
      </c>
      <c r="B20" s="69" t="s">
        <v>187</v>
      </c>
      <c r="C20" s="14" t="s">
        <v>115</v>
      </c>
      <c r="D20" s="14" t="s">
        <v>114</v>
      </c>
      <c r="E20" s="14" t="s">
        <v>115</v>
      </c>
      <c r="F20" s="14" t="s">
        <v>188</v>
      </c>
      <c r="G20" s="14" t="s">
        <v>115</v>
      </c>
      <c r="H20" s="13">
        <v>1513083.42</v>
      </c>
      <c r="I20" s="13">
        <v>1513083.42</v>
      </c>
      <c r="J20" s="13">
        <v>378270.86</v>
      </c>
      <c r="K20" s="13"/>
      <c r="L20" s="13">
        <v>1134812.56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ht="31.35" customHeight="1">
      <c r="A21" s="73" t="s">
        <v>45</v>
      </c>
      <c r="B21" s="69" t="s">
        <v>189</v>
      </c>
      <c r="C21" s="14" t="s">
        <v>190</v>
      </c>
      <c r="D21" s="14" t="s">
        <v>75</v>
      </c>
      <c r="E21" s="14" t="s">
        <v>76</v>
      </c>
      <c r="F21" s="14" t="s">
        <v>191</v>
      </c>
      <c r="G21" s="14" t="s">
        <v>192</v>
      </c>
      <c r="H21" s="13">
        <v>11606.4</v>
      </c>
      <c r="I21" s="13">
        <v>11606.4</v>
      </c>
      <c r="J21" s="13">
        <v>2901.6</v>
      </c>
      <c r="K21" s="13"/>
      <c r="L21" s="13">
        <v>8704.7999999999993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31.35" customHeight="1">
      <c r="A22" s="73" t="s">
        <v>45</v>
      </c>
      <c r="B22" s="69" t="s">
        <v>193</v>
      </c>
      <c r="C22" s="14" t="s">
        <v>194</v>
      </c>
      <c r="D22" s="14" t="s">
        <v>75</v>
      </c>
      <c r="E22" s="14" t="s">
        <v>76</v>
      </c>
      <c r="F22" s="14" t="s">
        <v>195</v>
      </c>
      <c r="G22" s="14" t="s">
        <v>196</v>
      </c>
      <c r="H22" s="13">
        <v>72762.710000000006</v>
      </c>
      <c r="I22" s="13">
        <v>72762.710000000006</v>
      </c>
      <c r="J22" s="13">
        <v>18190.68</v>
      </c>
      <c r="K22" s="13"/>
      <c r="L22" s="13">
        <v>54572.03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31.35" customHeight="1">
      <c r="A23" s="73" t="s">
        <v>45</v>
      </c>
      <c r="B23" s="69" t="s">
        <v>197</v>
      </c>
      <c r="C23" s="14" t="s">
        <v>145</v>
      </c>
      <c r="D23" s="14" t="s">
        <v>75</v>
      </c>
      <c r="E23" s="14" t="s">
        <v>76</v>
      </c>
      <c r="F23" s="14" t="s">
        <v>198</v>
      </c>
      <c r="G23" s="14" t="s">
        <v>145</v>
      </c>
      <c r="H23" s="13">
        <v>28200</v>
      </c>
      <c r="I23" s="13">
        <v>28200</v>
      </c>
      <c r="J23" s="13">
        <v>7050</v>
      </c>
      <c r="K23" s="13"/>
      <c r="L23" s="13">
        <v>21150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31.35" customHeight="1">
      <c r="A24" s="73" t="s">
        <v>45</v>
      </c>
      <c r="B24" s="69" t="s">
        <v>199</v>
      </c>
      <c r="C24" s="14" t="s">
        <v>200</v>
      </c>
      <c r="D24" s="14" t="s">
        <v>75</v>
      </c>
      <c r="E24" s="14" t="s">
        <v>76</v>
      </c>
      <c r="F24" s="14" t="s">
        <v>201</v>
      </c>
      <c r="G24" s="14" t="s">
        <v>200</v>
      </c>
      <c r="H24" s="13">
        <v>295996.02</v>
      </c>
      <c r="I24" s="13">
        <v>295996.02</v>
      </c>
      <c r="J24" s="13">
        <v>73999.009999999995</v>
      </c>
      <c r="K24" s="13"/>
      <c r="L24" s="13">
        <v>221997.01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31.35" customHeight="1">
      <c r="A25" s="73" t="s">
        <v>45</v>
      </c>
      <c r="B25" s="69" t="s">
        <v>202</v>
      </c>
      <c r="C25" s="14" t="s">
        <v>203</v>
      </c>
      <c r="D25" s="14" t="s">
        <v>75</v>
      </c>
      <c r="E25" s="14" t="s">
        <v>76</v>
      </c>
      <c r="F25" s="14" t="s">
        <v>204</v>
      </c>
      <c r="G25" s="14" t="s">
        <v>205</v>
      </c>
      <c r="H25" s="13">
        <v>118688.54</v>
      </c>
      <c r="I25" s="13">
        <v>118688.54</v>
      </c>
      <c r="J25" s="13"/>
      <c r="K25" s="13"/>
      <c r="L25" s="13">
        <v>118688.54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31.35" customHeight="1">
      <c r="A26" s="73" t="s">
        <v>45</v>
      </c>
      <c r="B26" s="69" t="s">
        <v>202</v>
      </c>
      <c r="C26" s="14" t="s">
        <v>203</v>
      </c>
      <c r="D26" s="14" t="s">
        <v>75</v>
      </c>
      <c r="E26" s="14" t="s">
        <v>76</v>
      </c>
      <c r="F26" s="14" t="s">
        <v>206</v>
      </c>
      <c r="G26" s="14" t="s">
        <v>207</v>
      </c>
      <c r="H26" s="13">
        <v>16365.02</v>
      </c>
      <c r="I26" s="13">
        <v>16365.02</v>
      </c>
      <c r="J26" s="13">
        <v>4091.26</v>
      </c>
      <c r="K26" s="13"/>
      <c r="L26" s="13">
        <v>12273.76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31.35" customHeight="1">
      <c r="A27" s="73" t="s">
        <v>45</v>
      </c>
      <c r="B27" s="69" t="s">
        <v>202</v>
      </c>
      <c r="C27" s="14" t="s">
        <v>203</v>
      </c>
      <c r="D27" s="14" t="s">
        <v>75</v>
      </c>
      <c r="E27" s="14" t="s">
        <v>76</v>
      </c>
      <c r="F27" s="14" t="s">
        <v>208</v>
      </c>
      <c r="G27" s="14" t="s">
        <v>209</v>
      </c>
      <c r="H27" s="13">
        <v>2000</v>
      </c>
      <c r="I27" s="13">
        <v>2000</v>
      </c>
      <c r="J27" s="13">
        <v>500</v>
      </c>
      <c r="K27" s="13"/>
      <c r="L27" s="13">
        <v>1500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31.35" customHeight="1">
      <c r="A28" s="73" t="s">
        <v>45</v>
      </c>
      <c r="B28" s="69" t="s">
        <v>202</v>
      </c>
      <c r="C28" s="14" t="s">
        <v>203</v>
      </c>
      <c r="D28" s="14" t="s">
        <v>75</v>
      </c>
      <c r="E28" s="14" t="s">
        <v>76</v>
      </c>
      <c r="F28" s="14" t="s">
        <v>210</v>
      </c>
      <c r="G28" s="14" t="s">
        <v>211</v>
      </c>
      <c r="H28" s="13">
        <v>43136.05</v>
      </c>
      <c r="I28" s="13">
        <v>43136.05</v>
      </c>
      <c r="J28" s="13">
        <v>10784.01</v>
      </c>
      <c r="K28" s="13"/>
      <c r="L28" s="13">
        <v>32352.04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ht="31.35" customHeight="1">
      <c r="A29" s="73" t="s">
        <v>45</v>
      </c>
      <c r="B29" s="69" t="s">
        <v>202</v>
      </c>
      <c r="C29" s="14" t="s">
        <v>203</v>
      </c>
      <c r="D29" s="14" t="s">
        <v>75</v>
      </c>
      <c r="E29" s="14" t="s">
        <v>76</v>
      </c>
      <c r="F29" s="14" t="s">
        <v>212</v>
      </c>
      <c r="G29" s="14" t="s">
        <v>213</v>
      </c>
      <c r="H29" s="13">
        <v>52524.84</v>
      </c>
      <c r="I29" s="13">
        <v>52524.84</v>
      </c>
      <c r="J29" s="13">
        <v>13131.21</v>
      </c>
      <c r="K29" s="13"/>
      <c r="L29" s="13">
        <v>39393.629999999997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31.35" customHeight="1">
      <c r="A30" s="73" t="s">
        <v>45</v>
      </c>
      <c r="B30" s="69" t="s">
        <v>202</v>
      </c>
      <c r="C30" s="14" t="s">
        <v>203</v>
      </c>
      <c r="D30" s="14" t="s">
        <v>75</v>
      </c>
      <c r="E30" s="14" t="s">
        <v>76</v>
      </c>
      <c r="F30" s="14" t="s">
        <v>214</v>
      </c>
      <c r="G30" s="14" t="s">
        <v>215</v>
      </c>
      <c r="H30" s="13">
        <v>45002.879999999997</v>
      </c>
      <c r="I30" s="13">
        <v>45002.879999999997</v>
      </c>
      <c r="J30" s="13">
        <v>11250.72</v>
      </c>
      <c r="K30" s="13"/>
      <c r="L30" s="13">
        <v>33752.160000000003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31.35" customHeight="1">
      <c r="A31" s="73" t="s">
        <v>45</v>
      </c>
      <c r="B31" s="69" t="s">
        <v>202</v>
      </c>
      <c r="C31" s="14" t="s">
        <v>203</v>
      </c>
      <c r="D31" s="14" t="s">
        <v>75</v>
      </c>
      <c r="E31" s="14" t="s">
        <v>76</v>
      </c>
      <c r="F31" s="14" t="s">
        <v>216</v>
      </c>
      <c r="G31" s="14" t="s">
        <v>217</v>
      </c>
      <c r="H31" s="13">
        <v>20000</v>
      </c>
      <c r="I31" s="13">
        <v>20000</v>
      </c>
      <c r="J31" s="13">
        <v>5000</v>
      </c>
      <c r="K31" s="13"/>
      <c r="L31" s="13">
        <v>15000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ht="31.35" customHeight="1">
      <c r="A32" s="73" t="s">
        <v>45</v>
      </c>
      <c r="B32" s="69" t="s">
        <v>202</v>
      </c>
      <c r="C32" s="14" t="s">
        <v>203</v>
      </c>
      <c r="D32" s="14" t="s">
        <v>75</v>
      </c>
      <c r="E32" s="14" t="s">
        <v>76</v>
      </c>
      <c r="F32" s="14" t="s">
        <v>218</v>
      </c>
      <c r="G32" s="14" t="s">
        <v>219</v>
      </c>
      <c r="H32" s="13">
        <v>142000</v>
      </c>
      <c r="I32" s="13">
        <v>142000</v>
      </c>
      <c r="J32" s="13">
        <v>35500</v>
      </c>
      <c r="K32" s="13"/>
      <c r="L32" s="13">
        <v>106500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ht="31.35" customHeight="1">
      <c r="A33" s="73" t="s">
        <v>45</v>
      </c>
      <c r="B33" s="69" t="s">
        <v>202</v>
      </c>
      <c r="C33" s="14" t="s">
        <v>203</v>
      </c>
      <c r="D33" s="14" t="s">
        <v>75</v>
      </c>
      <c r="E33" s="14" t="s">
        <v>76</v>
      </c>
      <c r="F33" s="14" t="s">
        <v>220</v>
      </c>
      <c r="G33" s="14" t="s">
        <v>221</v>
      </c>
      <c r="H33" s="13">
        <v>10815.48</v>
      </c>
      <c r="I33" s="13">
        <v>10815.48</v>
      </c>
      <c r="J33" s="13">
        <v>2703.87</v>
      </c>
      <c r="K33" s="13"/>
      <c r="L33" s="13">
        <v>8111.61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ht="31.35" customHeight="1">
      <c r="A34" s="73" t="s">
        <v>45</v>
      </c>
      <c r="B34" s="69" t="s">
        <v>202</v>
      </c>
      <c r="C34" s="14" t="s">
        <v>203</v>
      </c>
      <c r="D34" s="14" t="s">
        <v>75</v>
      </c>
      <c r="E34" s="14" t="s">
        <v>76</v>
      </c>
      <c r="F34" s="14" t="s">
        <v>222</v>
      </c>
      <c r="G34" s="14" t="s">
        <v>223</v>
      </c>
      <c r="H34" s="13">
        <v>25360.2</v>
      </c>
      <c r="I34" s="13">
        <v>25360.2</v>
      </c>
      <c r="J34" s="13">
        <v>6340.05</v>
      </c>
      <c r="K34" s="13"/>
      <c r="L34" s="13">
        <v>19020.150000000001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31.35" customHeight="1">
      <c r="A35" s="73" t="s">
        <v>45</v>
      </c>
      <c r="B35" s="69" t="s">
        <v>202</v>
      </c>
      <c r="C35" s="14" t="s">
        <v>203</v>
      </c>
      <c r="D35" s="14" t="s">
        <v>75</v>
      </c>
      <c r="E35" s="14" t="s">
        <v>76</v>
      </c>
      <c r="F35" s="14" t="s">
        <v>224</v>
      </c>
      <c r="G35" s="14" t="s">
        <v>225</v>
      </c>
      <c r="H35" s="13">
        <v>120000</v>
      </c>
      <c r="I35" s="13">
        <v>120000</v>
      </c>
      <c r="J35" s="13">
        <v>30000</v>
      </c>
      <c r="K35" s="13"/>
      <c r="L35" s="13">
        <v>90000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31.35" customHeight="1">
      <c r="A36" s="73" t="s">
        <v>45</v>
      </c>
      <c r="B36" s="69" t="s">
        <v>202</v>
      </c>
      <c r="C36" s="14" t="s">
        <v>203</v>
      </c>
      <c r="D36" s="14" t="s">
        <v>75</v>
      </c>
      <c r="E36" s="14" t="s">
        <v>76</v>
      </c>
      <c r="F36" s="14" t="s">
        <v>226</v>
      </c>
      <c r="G36" s="14" t="s">
        <v>227</v>
      </c>
      <c r="H36" s="13">
        <v>4237.29</v>
      </c>
      <c r="I36" s="13">
        <v>4237.29</v>
      </c>
      <c r="J36" s="13">
        <v>1059.32</v>
      </c>
      <c r="K36" s="13"/>
      <c r="L36" s="13">
        <v>3177.97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31.35" customHeight="1">
      <c r="A37" s="73" t="s">
        <v>45</v>
      </c>
      <c r="B37" s="69" t="s">
        <v>202</v>
      </c>
      <c r="C37" s="14" t="s">
        <v>203</v>
      </c>
      <c r="D37" s="14" t="s">
        <v>75</v>
      </c>
      <c r="E37" s="14" t="s">
        <v>76</v>
      </c>
      <c r="F37" s="14" t="s">
        <v>228</v>
      </c>
      <c r="G37" s="14" t="s">
        <v>229</v>
      </c>
      <c r="H37" s="13">
        <v>925630.76</v>
      </c>
      <c r="I37" s="13">
        <v>343543.25</v>
      </c>
      <c r="J37" s="13">
        <v>85885.81</v>
      </c>
      <c r="K37" s="13"/>
      <c r="L37" s="13">
        <v>257657.44</v>
      </c>
      <c r="M37" s="13"/>
      <c r="N37" s="13"/>
      <c r="O37" s="13"/>
      <c r="P37" s="13"/>
      <c r="Q37" s="13"/>
      <c r="R37" s="13">
        <v>582087.51</v>
      </c>
      <c r="S37" s="13"/>
      <c r="T37" s="13"/>
      <c r="U37" s="13"/>
      <c r="V37" s="13"/>
      <c r="W37" s="13">
        <v>582087.51</v>
      </c>
    </row>
    <row r="38" spans="1:23" ht="31.35" customHeight="1">
      <c r="A38" s="73" t="s">
        <v>45</v>
      </c>
      <c r="B38" s="69" t="s">
        <v>202</v>
      </c>
      <c r="C38" s="14" t="s">
        <v>203</v>
      </c>
      <c r="D38" s="14" t="s">
        <v>75</v>
      </c>
      <c r="E38" s="14" t="s">
        <v>76</v>
      </c>
      <c r="F38" s="14" t="s">
        <v>230</v>
      </c>
      <c r="G38" s="14" t="s">
        <v>231</v>
      </c>
      <c r="H38" s="13">
        <v>20000</v>
      </c>
      <c r="I38" s="13">
        <v>20000</v>
      </c>
      <c r="J38" s="13"/>
      <c r="K38" s="13"/>
      <c r="L38" s="13">
        <v>20000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31.35" customHeight="1">
      <c r="A39" s="73" t="s">
        <v>45</v>
      </c>
      <c r="B39" s="69" t="s">
        <v>202</v>
      </c>
      <c r="C39" s="14" t="s">
        <v>203</v>
      </c>
      <c r="D39" s="14" t="s">
        <v>93</v>
      </c>
      <c r="E39" s="14" t="s">
        <v>94</v>
      </c>
      <c r="F39" s="14" t="s">
        <v>228</v>
      </c>
      <c r="G39" s="14" t="s">
        <v>229</v>
      </c>
      <c r="H39" s="13">
        <v>49500</v>
      </c>
      <c r="I39" s="13">
        <v>49500</v>
      </c>
      <c r="J39" s="13">
        <v>12375</v>
      </c>
      <c r="K39" s="13"/>
      <c r="L39" s="13">
        <v>37125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ht="18.75" customHeight="1">
      <c r="A40" s="171" t="s">
        <v>116</v>
      </c>
      <c r="B40" s="172"/>
      <c r="C40" s="172"/>
      <c r="D40" s="172"/>
      <c r="E40" s="172"/>
      <c r="F40" s="172"/>
      <c r="G40" s="173"/>
      <c r="H40" s="13">
        <v>23078701.030000001</v>
      </c>
      <c r="I40" s="13">
        <v>22496613.52</v>
      </c>
      <c r="J40" s="13">
        <v>5648142.1299999999</v>
      </c>
      <c r="K40" s="13"/>
      <c r="L40" s="13">
        <v>16848471.390000001</v>
      </c>
      <c r="M40" s="13"/>
      <c r="N40" s="13"/>
      <c r="O40" s="13"/>
      <c r="P40" s="13"/>
      <c r="Q40" s="13"/>
      <c r="R40" s="13">
        <v>582087.51</v>
      </c>
      <c r="S40" s="13"/>
      <c r="T40" s="13"/>
      <c r="U40" s="13"/>
      <c r="V40" s="13"/>
      <c r="W40" s="13">
        <v>582087.51</v>
      </c>
    </row>
  </sheetData>
  <mergeCells count="30">
    <mergeCell ref="W6:W7"/>
    <mergeCell ref="R6:R7"/>
    <mergeCell ref="S6:S7"/>
    <mergeCell ref="T6:T7"/>
    <mergeCell ref="U6:U7"/>
    <mergeCell ref="V6:V7"/>
    <mergeCell ref="A40:G40"/>
    <mergeCell ref="A4:A7"/>
    <mergeCell ref="B4:B7"/>
    <mergeCell ref="C4:C7"/>
    <mergeCell ref="D4:D7"/>
    <mergeCell ref="E4:E7"/>
    <mergeCell ref="F4:F7"/>
    <mergeCell ref="G4:G7"/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</mergeCells>
  <phoneticPr fontId="21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W138"/>
  <sheetViews>
    <sheetView showZeros="0" topLeftCell="A121" workbookViewId="0">
      <selection activeCell="F19" sqref="F19"/>
    </sheetView>
  </sheetViews>
  <sheetFormatPr defaultColWidth="9.125" defaultRowHeight="14.25" customHeight="1"/>
  <cols>
    <col min="1" max="1" width="14.625" customWidth="1"/>
    <col min="2" max="2" width="21" customWidth="1"/>
    <col min="3" max="3" width="31.375" customWidth="1"/>
    <col min="4" max="4" width="23.875" customWidth="1"/>
    <col min="5" max="5" width="15.625" customWidth="1"/>
    <col min="6" max="6" width="19.75" customWidth="1"/>
    <col min="7" max="7" width="14.875" customWidth="1"/>
    <col min="8" max="8" width="19.75" customWidth="1"/>
    <col min="9" max="9" width="16" customWidth="1"/>
    <col min="10" max="16" width="14.125" customWidth="1"/>
    <col min="17" max="17" width="13.625" customWidth="1"/>
    <col min="18" max="23" width="15.125" customWidth="1"/>
  </cols>
  <sheetData>
    <row r="1" spans="1:23" ht="13.5" customHeight="1">
      <c r="E1" s="1"/>
      <c r="F1" s="1"/>
      <c r="G1" s="1"/>
      <c r="H1" s="1"/>
      <c r="U1" s="68"/>
      <c r="W1" s="34" t="s">
        <v>232</v>
      </c>
    </row>
    <row r="2" spans="1:23" ht="27.75" customHeight="1">
      <c r="A2" s="124" t="s">
        <v>233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3" ht="13.5" customHeight="1">
      <c r="A3" s="154" t="str">
        <f t="shared" ref="A3:B3" si="0">"单位名称："&amp;"云南省科学技术情报研究院"</f>
        <v>单位名称：云南省科学技术情报研究院</v>
      </c>
      <c r="B3" s="179" t="str">
        <f t="shared" si="0"/>
        <v>单位名称：云南省科学技术情报研究院</v>
      </c>
      <c r="C3" s="179"/>
      <c r="D3" s="179"/>
      <c r="E3" s="179"/>
      <c r="F3" s="179"/>
      <c r="G3" s="179"/>
      <c r="H3" s="179"/>
      <c r="I3" s="179"/>
      <c r="J3" s="3"/>
      <c r="K3" s="3"/>
      <c r="L3" s="3"/>
      <c r="M3" s="3"/>
      <c r="N3" s="3"/>
      <c r="O3" s="3"/>
      <c r="P3" s="3"/>
      <c r="Q3" s="3"/>
      <c r="U3" s="68"/>
      <c r="W3" s="64" t="s">
        <v>141</v>
      </c>
    </row>
    <row r="4" spans="1:23" ht="21.75" customHeight="1">
      <c r="A4" s="174" t="s">
        <v>234</v>
      </c>
      <c r="B4" s="174" t="s">
        <v>151</v>
      </c>
      <c r="C4" s="174" t="s">
        <v>152</v>
      </c>
      <c r="D4" s="174" t="s">
        <v>235</v>
      </c>
      <c r="E4" s="151" t="s">
        <v>153</v>
      </c>
      <c r="F4" s="151" t="s">
        <v>154</v>
      </c>
      <c r="G4" s="151" t="s">
        <v>155</v>
      </c>
      <c r="H4" s="151" t="s">
        <v>156</v>
      </c>
      <c r="I4" s="146" t="s">
        <v>30</v>
      </c>
      <c r="J4" s="146" t="s">
        <v>236</v>
      </c>
      <c r="K4" s="146"/>
      <c r="L4" s="146"/>
      <c r="M4" s="146"/>
      <c r="N4" s="169" t="s">
        <v>158</v>
      </c>
      <c r="O4" s="169"/>
      <c r="P4" s="169"/>
      <c r="Q4" s="151" t="s">
        <v>36</v>
      </c>
      <c r="R4" s="117" t="s">
        <v>51</v>
      </c>
      <c r="S4" s="160"/>
      <c r="T4" s="160"/>
      <c r="U4" s="160"/>
      <c r="V4" s="160"/>
      <c r="W4" s="118"/>
    </row>
    <row r="5" spans="1:23" ht="21.75" customHeight="1">
      <c r="A5" s="175"/>
      <c r="B5" s="175"/>
      <c r="C5" s="175"/>
      <c r="D5" s="175"/>
      <c r="E5" s="177"/>
      <c r="F5" s="177"/>
      <c r="G5" s="177"/>
      <c r="H5" s="177"/>
      <c r="I5" s="146"/>
      <c r="J5" s="170" t="s">
        <v>33</v>
      </c>
      <c r="K5" s="170"/>
      <c r="L5" s="170" t="s">
        <v>34</v>
      </c>
      <c r="M5" s="170" t="s">
        <v>35</v>
      </c>
      <c r="N5" s="180" t="s">
        <v>33</v>
      </c>
      <c r="O5" s="180" t="s">
        <v>34</v>
      </c>
      <c r="P5" s="180" t="s">
        <v>35</v>
      </c>
      <c r="Q5" s="177"/>
      <c r="R5" s="151" t="s">
        <v>32</v>
      </c>
      <c r="S5" s="151" t="s">
        <v>43</v>
      </c>
      <c r="T5" s="151" t="s">
        <v>164</v>
      </c>
      <c r="U5" s="151" t="s">
        <v>39</v>
      </c>
      <c r="V5" s="151" t="s">
        <v>40</v>
      </c>
      <c r="W5" s="151" t="s">
        <v>41</v>
      </c>
    </row>
    <row r="6" spans="1:23" ht="40.5" customHeight="1">
      <c r="A6" s="176"/>
      <c r="B6" s="176"/>
      <c r="C6" s="176"/>
      <c r="D6" s="176"/>
      <c r="E6" s="156"/>
      <c r="F6" s="156"/>
      <c r="G6" s="156"/>
      <c r="H6" s="156"/>
      <c r="I6" s="146"/>
      <c r="J6" s="26" t="s">
        <v>32</v>
      </c>
      <c r="K6" s="26" t="s">
        <v>237</v>
      </c>
      <c r="L6" s="170"/>
      <c r="M6" s="170"/>
      <c r="N6" s="156"/>
      <c r="O6" s="156"/>
      <c r="P6" s="156"/>
      <c r="Q6" s="156"/>
      <c r="R6" s="156"/>
      <c r="S6" s="156"/>
      <c r="T6" s="156"/>
      <c r="U6" s="120"/>
      <c r="V6" s="156"/>
      <c r="W6" s="156"/>
    </row>
    <row r="7" spans="1:23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ht="32.85" customHeight="1">
      <c r="A8" s="14"/>
      <c r="B8" s="69"/>
      <c r="C8" s="14" t="s">
        <v>238</v>
      </c>
      <c r="D8" s="14"/>
      <c r="E8" s="14"/>
      <c r="F8" s="14"/>
      <c r="G8" s="14"/>
      <c r="H8" s="14"/>
      <c r="I8" s="70">
        <v>42761</v>
      </c>
      <c r="J8" s="70"/>
      <c r="K8" s="70"/>
      <c r="L8" s="70"/>
      <c r="M8" s="70"/>
      <c r="N8" s="70">
        <v>42761</v>
      </c>
      <c r="O8" s="70"/>
      <c r="P8" s="70"/>
      <c r="Q8" s="70"/>
      <c r="R8" s="70"/>
      <c r="S8" s="70"/>
      <c r="T8" s="70"/>
      <c r="U8" s="53"/>
      <c r="V8" s="70"/>
      <c r="W8" s="70"/>
    </row>
    <row r="9" spans="1:23" ht="32.85" customHeight="1">
      <c r="A9" s="14" t="s">
        <v>239</v>
      </c>
      <c r="B9" s="69" t="s">
        <v>240</v>
      </c>
      <c r="C9" s="14" t="s">
        <v>238</v>
      </c>
      <c r="D9" s="14" t="s">
        <v>45</v>
      </c>
      <c r="E9" s="14" t="s">
        <v>65</v>
      </c>
      <c r="F9" s="14" t="s">
        <v>66</v>
      </c>
      <c r="G9" s="14" t="s">
        <v>222</v>
      </c>
      <c r="H9" s="14" t="s">
        <v>223</v>
      </c>
      <c r="I9" s="70">
        <v>23561</v>
      </c>
      <c r="J9" s="70"/>
      <c r="K9" s="70"/>
      <c r="L9" s="70"/>
      <c r="M9" s="70"/>
      <c r="N9" s="70">
        <v>23561</v>
      </c>
      <c r="O9" s="70"/>
      <c r="P9" s="70"/>
      <c r="Q9" s="70"/>
      <c r="R9" s="70"/>
      <c r="S9" s="70"/>
      <c r="T9" s="70"/>
      <c r="U9" s="53"/>
      <c r="V9" s="70"/>
      <c r="W9" s="70"/>
    </row>
    <row r="10" spans="1:23" ht="32.85" customHeight="1">
      <c r="A10" s="14" t="s">
        <v>239</v>
      </c>
      <c r="B10" s="69" t="s">
        <v>240</v>
      </c>
      <c r="C10" s="14" t="s">
        <v>238</v>
      </c>
      <c r="D10" s="14" t="s">
        <v>45</v>
      </c>
      <c r="E10" s="14" t="s">
        <v>65</v>
      </c>
      <c r="F10" s="14" t="s">
        <v>66</v>
      </c>
      <c r="G10" s="14" t="s">
        <v>224</v>
      </c>
      <c r="H10" s="14" t="s">
        <v>225</v>
      </c>
      <c r="I10" s="70">
        <v>19200</v>
      </c>
      <c r="J10" s="70"/>
      <c r="K10" s="70"/>
      <c r="L10" s="70"/>
      <c r="M10" s="70"/>
      <c r="N10" s="70">
        <v>19200</v>
      </c>
      <c r="O10" s="70"/>
      <c r="P10" s="70"/>
      <c r="Q10" s="70"/>
      <c r="R10" s="70"/>
      <c r="S10" s="70"/>
      <c r="T10" s="70"/>
      <c r="U10" s="53"/>
      <c r="V10" s="70"/>
      <c r="W10" s="70"/>
    </row>
    <row r="11" spans="1:23" ht="32.85" customHeight="1">
      <c r="A11" s="14"/>
      <c r="B11" s="14"/>
      <c r="C11" s="14" t="s">
        <v>241</v>
      </c>
      <c r="D11" s="14"/>
      <c r="E11" s="14"/>
      <c r="F11" s="14"/>
      <c r="G11" s="14"/>
      <c r="H11" s="14"/>
      <c r="I11" s="70">
        <v>14520.5</v>
      </c>
      <c r="J11" s="70"/>
      <c r="K11" s="70"/>
      <c r="L11" s="70"/>
      <c r="M11" s="70"/>
      <c r="N11" s="70">
        <v>14520.5</v>
      </c>
      <c r="O11" s="70"/>
      <c r="P11" s="70"/>
      <c r="Q11" s="70"/>
      <c r="R11" s="70"/>
      <c r="S11" s="70"/>
      <c r="T11" s="70"/>
      <c r="U11" s="53"/>
      <c r="V11" s="70"/>
      <c r="W11" s="70"/>
    </row>
    <row r="12" spans="1:23" ht="32.85" customHeight="1">
      <c r="A12" s="14" t="s">
        <v>239</v>
      </c>
      <c r="B12" s="69" t="s">
        <v>242</v>
      </c>
      <c r="C12" s="14" t="s">
        <v>241</v>
      </c>
      <c r="D12" s="14" t="s">
        <v>45</v>
      </c>
      <c r="E12" s="14" t="s">
        <v>79</v>
      </c>
      <c r="F12" s="14" t="s">
        <v>80</v>
      </c>
      <c r="G12" s="14" t="s">
        <v>218</v>
      </c>
      <c r="H12" s="14" t="s">
        <v>219</v>
      </c>
      <c r="I12" s="70">
        <v>2520.5</v>
      </c>
      <c r="J12" s="70"/>
      <c r="K12" s="70"/>
      <c r="L12" s="70"/>
      <c r="M12" s="70"/>
      <c r="N12" s="70">
        <v>2520.5</v>
      </c>
      <c r="O12" s="70"/>
      <c r="P12" s="70"/>
      <c r="Q12" s="70"/>
      <c r="R12" s="70"/>
      <c r="S12" s="70"/>
      <c r="T12" s="70"/>
      <c r="U12" s="53"/>
      <c r="V12" s="70"/>
      <c r="W12" s="70"/>
    </row>
    <row r="13" spans="1:23" ht="32.85" customHeight="1">
      <c r="A13" s="14" t="s">
        <v>239</v>
      </c>
      <c r="B13" s="69" t="s">
        <v>242</v>
      </c>
      <c r="C13" s="14" t="s">
        <v>241</v>
      </c>
      <c r="D13" s="14" t="s">
        <v>45</v>
      </c>
      <c r="E13" s="14" t="s">
        <v>79</v>
      </c>
      <c r="F13" s="14" t="s">
        <v>80</v>
      </c>
      <c r="G13" s="14" t="s">
        <v>222</v>
      </c>
      <c r="H13" s="14" t="s">
        <v>223</v>
      </c>
      <c r="I13" s="70">
        <v>10000</v>
      </c>
      <c r="J13" s="70"/>
      <c r="K13" s="70"/>
      <c r="L13" s="70"/>
      <c r="M13" s="70"/>
      <c r="N13" s="70">
        <v>10000</v>
      </c>
      <c r="O13" s="70"/>
      <c r="P13" s="70"/>
      <c r="Q13" s="70"/>
      <c r="R13" s="70"/>
      <c r="S13" s="70"/>
      <c r="T13" s="70"/>
      <c r="U13" s="53"/>
      <c r="V13" s="70"/>
      <c r="W13" s="70"/>
    </row>
    <row r="14" spans="1:23" ht="32.85" customHeight="1">
      <c r="A14" s="14" t="s">
        <v>239</v>
      </c>
      <c r="B14" s="69" t="s">
        <v>242</v>
      </c>
      <c r="C14" s="14" t="s">
        <v>241</v>
      </c>
      <c r="D14" s="14" t="s">
        <v>45</v>
      </c>
      <c r="E14" s="14" t="s">
        <v>79</v>
      </c>
      <c r="F14" s="14" t="s">
        <v>80</v>
      </c>
      <c r="G14" s="14" t="s">
        <v>228</v>
      </c>
      <c r="H14" s="14" t="s">
        <v>229</v>
      </c>
      <c r="I14" s="70">
        <v>2000</v>
      </c>
      <c r="J14" s="70"/>
      <c r="K14" s="70"/>
      <c r="L14" s="70"/>
      <c r="M14" s="70"/>
      <c r="N14" s="70">
        <v>2000</v>
      </c>
      <c r="O14" s="70"/>
      <c r="P14" s="70"/>
      <c r="Q14" s="70"/>
      <c r="R14" s="70"/>
      <c r="S14" s="70"/>
      <c r="T14" s="70"/>
      <c r="U14" s="53"/>
      <c r="V14" s="70"/>
      <c r="W14" s="70"/>
    </row>
    <row r="15" spans="1:23" ht="32.85" customHeight="1">
      <c r="A15" s="14"/>
      <c r="B15" s="14"/>
      <c r="C15" s="14" t="s">
        <v>243</v>
      </c>
      <c r="D15" s="14"/>
      <c r="E15" s="14"/>
      <c r="F15" s="14"/>
      <c r="G15" s="14"/>
      <c r="H15" s="14"/>
      <c r="I15" s="70">
        <v>252164.96</v>
      </c>
      <c r="J15" s="70"/>
      <c r="K15" s="70"/>
      <c r="L15" s="70"/>
      <c r="M15" s="70"/>
      <c r="N15" s="70">
        <v>252164.96</v>
      </c>
      <c r="O15" s="70"/>
      <c r="P15" s="70"/>
      <c r="Q15" s="70"/>
      <c r="R15" s="70"/>
      <c r="S15" s="70"/>
      <c r="T15" s="70"/>
      <c r="U15" s="53"/>
      <c r="V15" s="70"/>
      <c r="W15" s="70"/>
    </row>
    <row r="16" spans="1:23" ht="32.85" customHeight="1">
      <c r="A16" s="14" t="s">
        <v>239</v>
      </c>
      <c r="B16" s="69" t="s">
        <v>244</v>
      </c>
      <c r="C16" s="14" t="s">
        <v>243</v>
      </c>
      <c r="D16" s="14" t="s">
        <v>45</v>
      </c>
      <c r="E16" s="14" t="s">
        <v>87</v>
      </c>
      <c r="F16" s="14" t="s">
        <v>88</v>
      </c>
      <c r="G16" s="14" t="s">
        <v>222</v>
      </c>
      <c r="H16" s="14" t="s">
        <v>223</v>
      </c>
      <c r="I16" s="70">
        <v>67064.960000000006</v>
      </c>
      <c r="J16" s="70"/>
      <c r="K16" s="70"/>
      <c r="L16" s="70"/>
      <c r="M16" s="70"/>
      <c r="N16" s="70">
        <v>67064.960000000006</v>
      </c>
      <c r="O16" s="70"/>
      <c r="P16" s="70"/>
      <c r="Q16" s="70"/>
      <c r="R16" s="70"/>
      <c r="S16" s="70"/>
      <c r="T16" s="70"/>
      <c r="U16" s="53"/>
      <c r="V16" s="70"/>
      <c r="W16" s="70"/>
    </row>
    <row r="17" spans="1:23" ht="32.85" customHeight="1">
      <c r="A17" s="14" t="s">
        <v>239</v>
      </c>
      <c r="B17" s="69" t="s">
        <v>244</v>
      </c>
      <c r="C17" s="14" t="s">
        <v>243</v>
      </c>
      <c r="D17" s="14" t="s">
        <v>45</v>
      </c>
      <c r="E17" s="14" t="s">
        <v>87</v>
      </c>
      <c r="F17" s="14" t="s">
        <v>88</v>
      </c>
      <c r="G17" s="14" t="s">
        <v>228</v>
      </c>
      <c r="H17" s="14" t="s">
        <v>229</v>
      </c>
      <c r="I17" s="70">
        <v>5100</v>
      </c>
      <c r="J17" s="70"/>
      <c r="K17" s="70"/>
      <c r="L17" s="70"/>
      <c r="M17" s="70"/>
      <c r="N17" s="70">
        <v>5100</v>
      </c>
      <c r="O17" s="70"/>
      <c r="P17" s="70"/>
      <c r="Q17" s="70"/>
      <c r="R17" s="70"/>
      <c r="S17" s="70"/>
      <c r="T17" s="70"/>
      <c r="U17" s="53"/>
      <c r="V17" s="70"/>
      <c r="W17" s="70"/>
    </row>
    <row r="18" spans="1:23" ht="32.85" customHeight="1">
      <c r="A18" s="14" t="s">
        <v>239</v>
      </c>
      <c r="B18" s="69" t="s">
        <v>244</v>
      </c>
      <c r="C18" s="14" t="s">
        <v>243</v>
      </c>
      <c r="D18" s="14" t="s">
        <v>45</v>
      </c>
      <c r="E18" s="14" t="s">
        <v>87</v>
      </c>
      <c r="F18" s="14" t="s">
        <v>88</v>
      </c>
      <c r="G18" s="14" t="s">
        <v>230</v>
      </c>
      <c r="H18" s="14" t="s">
        <v>231</v>
      </c>
      <c r="I18" s="70">
        <v>180000</v>
      </c>
      <c r="J18" s="70"/>
      <c r="K18" s="70"/>
      <c r="L18" s="70"/>
      <c r="M18" s="70"/>
      <c r="N18" s="70">
        <v>180000</v>
      </c>
      <c r="O18" s="70"/>
      <c r="P18" s="70"/>
      <c r="Q18" s="70"/>
      <c r="R18" s="70"/>
      <c r="S18" s="70"/>
      <c r="T18" s="70"/>
      <c r="U18" s="53"/>
      <c r="V18" s="70"/>
      <c r="W18" s="70"/>
    </row>
    <row r="19" spans="1:23" ht="32.85" customHeight="1">
      <c r="A19" s="14"/>
      <c r="B19" s="14"/>
      <c r="C19" s="14" t="s">
        <v>245</v>
      </c>
      <c r="D19" s="14"/>
      <c r="E19" s="14"/>
      <c r="F19" s="14"/>
      <c r="G19" s="14"/>
      <c r="H19" s="14"/>
      <c r="I19" s="70">
        <v>382246</v>
      </c>
      <c r="J19" s="70"/>
      <c r="K19" s="70"/>
      <c r="L19" s="70"/>
      <c r="M19" s="70"/>
      <c r="N19" s="70">
        <v>382246</v>
      </c>
      <c r="O19" s="70"/>
      <c r="P19" s="70"/>
      <c r="Q19" s="70"/>
      <c r="R19" s="70"/>
      <c r="S19" s="70"/>
      <c r="T19" s="70"/>
      <c r="U19" s="53"/>
      <c r="V19" s="70"/>
      <c r="W19" s="70"/>
    </row>
    <row r="20" spans="1:23" ht="32.85" customHeight="1">
      <c r="A20" s="14" t="s">
        <v>239</v>
      </c>
      <c r="B20" s="69" t="s">
        <v>246</v>
      </c>
      <c r="C20" s="14" t="s">
        <v>245</v>
      </c>
      <c r="D20" s="14" t="s">
        <v>45</v>
      </c>
      <c r="E20" s="14" t="s">
        <v>79</v>
      </c>
      <c r="F20" s="14" t="s">
        <v>80</v>
      </c>
      <c r="G20" s="14" t="s">
        <v>220</v>
      </c>
      <c r="H20" s="14" t="s">
        <v>221</v>
      </c>
      <c r="I20" s="70">
        <v>17706</v>
      </c>
      <c r="J20" s="70"/>
      <c r="K20" s="70"/>
      <c r="L20" s="70"/>
      <c r="M20" s="70"/>
      <c r="N20" s="70">
        <v>17706</v>
      </c>
      <c r="O20" s="70"/>
      <c r="P20" s="70"/>
      <c r="Q20" s="70"/>
      <c r="R20" s="70"/>
      <c r="S20" s="70"/>
      <c r="T20" s="70"/>
      <c r="U20" s="53"/>
      <c r="V20" s="70"/>
      <c r="W20" s="70"/>
    </row>
    <row r="21" spans="1:23" ht="32.85" customHeight="1">
      <c r="A21" s="14" t="s">
        <v>239</v>
      </c>
      <c r="B21" s="69" t="s">
        <v>246</v>
      </c>
      <c r="C21" s="14" t="s">
        <v>245</v>
      </c>
      <c r="D21" s="14" t="s">
        <v>45</v>
      </c>
      <c r="E21" s="14" t="s">
        <v>79</v>
      </c>
      <c r="F21" s="14" t="s">
        <v>80</v>
      </c>
      <c r="G21" s="14" t="s">
        <v>247</v>
      </c>
      <c r="H21" s="14" t="s">
        <v>248</v>
      </c>
      <c r="I21" s="70">
        <v>52000</v>
      </c>
      <c r="J21" s="70"/>
      <c r="K21" s="70"/>
      <c r="L21" s="70"/>
      <c r="M21" s="70"/>
      <c r="N21" s="70">
        <v>52000</v>
      </c>
      <c r="O21" s="70"/>
      <c r="P21" s="70"/>
      <c r="Q21" s="70"/>
      <c r="R21" s="70"/>
      <c r="S21" s="70"/>
      <c r="T21" s="70"/>
      <c r="U21" s="53"/>
      <c r="V21" s="70"/>
      <c r="W21" s="70"/>
    </row>
    <row r="22" spans="1:23" ht="32.85" customHeight="1">
      <c r="A22" s="14" t="s">
        <v>239</v>
      </c>
      <c r="B22" s="69" t="s">
        <v>246</v>
      </c>
      <c r="C22" s="14" t="s">
        <v>245</v>
      </c>
      <c r="D22" s="14" t="s">
        <v>45</v>
      </c>
      <c r="E22" s="14" t="s">
        <v>79</v>
      </c>
      <c r="F22" s="14" t="s">
        <v>80</v>
      </c>
      <c r="G22" s="14" t="s">
        <v>249</v>
      </c>
      <c r="H22" s="14" t="s">
        <v>250</v>
      </c>
      <c r="I22" s="70">
        <v>48490</v>
      </c>
      <c r="J22" s="70"/>
      <c r="K22" s="70"/>
      <c r="L22" s="70"/>
      <c r="M22" s="70"/>
      <c r="N22" s="70">
        <v>48490</v>
      </c>
      <c r="O22" s="70"/>
      <c r="P22" s="70"/>
      <c r="Q22" s="70"/>
      <c r="R22" s="70"/>
      <c r="S22" s="70"/>
      <c r="T22" s="70"/>
      <c r="U22" s="53"/>
      <c r="V22" s="70"/>
      <c r="W22" s="70"/>
    </row>
    <row r="23" spans="1:23" ht="32.85" customHeight="1">
      <c r="A23" s="14" t="s">
        <v>239</v>
      </c>
      <c r="B23" s="69" t="s">
        <v>246</v>
      </c>
      <c r="C23" s="14" t="s">
        <v>245</v>
      </c>
      <c r="D23" s="14" t="s">
        <v>45</v>
      </c>
      <c r="E23" s="14" t="s">
        <v>79</v>
      </c>
      <c r="F23" s="14" t="s">
        <v>80</v>
      </c>
      <c r="G23" s="14" t="s">
        <v>251</v>
      </c>
      <c r="H23" s="14" t="s">
        <v>252</v>
      </c>
      <c r="I23" s="70">
        <v>126550</v>
      </c>
      <c r="J23" s="70"/>
      <c r="K23" s="70"/>
      <c r="L23" s="70"/>
      <c r="M23" s="70"/>
      <c r="N23" s="70">
        <v>126550</v>
      </c>
      <c r="O23" s="70"/>
      <c r="P23" s="70"/>
      <c r="Q23" s="70"/>
      <c r="R23" s="70"/>
      <c r="S23" s="70"/>
      <c r="T23" s="70"/>
      <c r="U23" s="53"/>
      <c r="V23" s="70"/>
      <c r="W23" s="70"/>
    </row>
    <row r="24" spans="1:23" ht="32.85" customHeight="1">
      <c r="A24" s="14" t="s">
        <v>239</v>
      </c>
      <c r="B24" s="69" t="s">
        <v>246</v>
      </c>
      <c r="C24" s="14" t="s">
        <v>245</v>
      </c>
      <c r="D24" s="14" t="s">
        <v>45</v>
      </c>
      <c r="E24" s="14" t="s">
        <v>79</v>
      </c>
      <c r="F24" s="14" t="s">
        <v>80</v>
      </c>
      <c r="G24" s="14" t="s">
        <v>253</v>
      </c>
      <c r="H24" s="14" t="s">
        <v>254</v>
      </c>
      <c r="I24" s="70">
        <v>137500</v>
      </c>
      <c r="J24" s="70"/>
      <c r="K24" s="70"/>
      <c r="L24" s="70"/>
      <c r="M24" s="70"/>
      <c r="N24" s="70">
        <v>137500</v>
      </c>
      <c r="O24" s="70"/>
      <c r="P24" s="70"/>
      <c r="Q24" s="70"/>
      <c r="R24" s="70"/>
      <c r="S24" s="70"/>
      <c r="T24" s="70"/>
      <c r="U24" s="53"/>
      <c r="V24" s="70"/>
      <c r="W24" s="70"/>
    </row>
    <row r="25" spans="1:23" ht="32.85" customHeight="1">
      <c r="A25" s="14"/>
      <c r="B25" s="14"/>
      <c r="C25" s="14" t="s">
        <v>255</v>
      </c>
      <c r="D25" s="14"/>
      <c r="E25" s="14"/>
      <c r="F25" s="14"/>
      <c r="G25" s="14"/>
      <c r="H25" s="14"/>
      <c r="I25" s="70">
        <v>66073.710000000006</v>
      </c>
      <c r="J25" s="70"/>
      <c r="K25" s="70"/>
      <c r="L25" s="70"/>
      <c r="M25" s="70"/>
      <c r="N25" s="70">
        <v>66073.710000000006</v>
      </c>
      <c r="O25" s="70"/>
      <c r="P25" s="70"/>
      <c r="Q25" s="70"/>
      <c r="R25" s="70"/>
      <c r="S25" s="70"/>
      <c r="T25" s="70"/>
      <c r="U25" s="53"/>
      <c r="V25" s="70"/>
      <c r="W25" s="70"/>
    </row>
    <row r="26" spans="1:23" ht="32.85" customHeight="1">
      <c r="A26" s="14" t="s">
        <v>239</v>
      </c>
      <c r="B26" s="69" t="s">
        <v>256</v>
      </c>
      <c r="C26" s="14" t="s">
        <v>255</v>
      </c>
      <c r="D26" s="14" t="s">
        <v>45</v>
      </c>
      <c r="E26" s="14" t="s">
        <v>85</v>
      </c>
      <c r="F26" s="14" t="s">
        <v>86</v>
      </c>
      <c r="G26" s="14" t="s">
        <v>224</v>
      </c>
      <c r="H26" s="14" t="s">
        <v>225</v>
      </c>
      <c r="I26" s="70">
        <v>28840</v>
      </c>
      <c r="J26" s="70"/>
      <c r="K26" s="70"/>
      <c r="L26" s="70"/>
      <c r="M26" s="70"/>
      <c r="N26" s="70">
        <v>28840</v>
      </c>
      <c r="O26" s="70"/>
      <c r="P26" s="70"/>
      <c r="Q26" s="70"/>
      <c r="R26" s="70"/>
      <c r="S26" s="70"/>
      <c r="T26" s="70"/>
      <c r="U26" s="53"/>
      <c r="V26" s="70"/>
      <c r="W26" s="70"/>
    </row>
    <row r="27" spans="1:23" ht="32.85" customHeight="1">
      <c r="A27" s="14" t="s">
        <v>239</v>
      </c>
      <c r="B27" s="69" t="s">
        <v>256</v>
      </c>
      <c r="C27" s="14" t="s">
        <v>255</v>
      </c>
      <c r="D27" s="14" t="s">
        <v>45</v>
      </c>
      <c r="E27" s="14" t="s">
        <v>87</v>
      </c>
      <c r="F27" s="14" t="s">
        <v>88</v>
      </c>
      <c r="G27" s="14" t="s">
        <v>206</v>
      </c>
      <c r="H27" s="14" t="s">
        <v>207</v>
      </c>
      <c r="I27" s="70">
        <v>7807.3</v>
      </c>
      <c r="J27" s="70"/>
      <c r="K27" s="70"/>
      <c r="L27" s="70"/>
      <c r="M27" s="70"/>
      <c r="N27" s="70">
        <v>7807.3</v>
      </c>
      <c r="O27" s="70"/>
      <c r="P27" s="70"/>
      <c r="Q27" s="70"/>
      <c r="R27" s="70"/>
      <c r="S27" s="70"/>
      <c r="T27" s="70"/>
      <c r="U27" s="53"/>
      <c r="V27" s="70"/>
      <c r="W27" s="70"/>
    </row>
    <row r="28" spans="1:23" ht="32.85" customHeight="1">
      <c r="A28" s="14" t="s">
        <v>239</v>
      </c>
      <c r="B28" s="69" t="s">
        <v>256</v>
      </c>
      <c r="C28" s="14" t="s">
        <v>255</v>
      </c>
      <c r="D28" s="14" t="s">
        <v>45</v>
      </c>
      <c r="E28" s="14" t="s">
        <v>87</v>
      </c>
      <c r="F28" s="14" t="s">
        <v>88</v>
      </c>
      <c r="G28" s="14" t="s">
        <v>218</v>
      </c>
      <c r="H28" s="14" t="s">
        <v>219</v>
      </c>
      <c r="I28" s="70">
        <v>20891.990000000002</v>
      </c>
      <c r="J28" s="70"/>
      <c r="K28" s="70"/>
      <c r="L28" s="70"/>
      <c r="M28" s="70"/>
      <c r="N28" s="70">
        <v>20891.990000000002</v>
      </c>
      <c r="O28" s="70"/>
      <c r="P28" s="70"/>
      <c r="Q28" s="70"/>
      <c r="R28" s="70"/>
      <c r="S28" s="70"/>
      <c r="T28" s="70"/>
      <c r="U28" s="53"/>
      <c r="V28" s="70"/>
      <c r="W28" s="70"/>
    </row>
    <row r="29" spans="1:23" ht="32.85" customHeight="1">
      <c r="A29" s="14" t="s">
        <v>239</v>
      </c>
      <c r="B29" s="69" t="s">
        <v>256</v>
      </c>
      <c r="C29" s="14" t="s">
        <v>255</v>
      </c>
      <c r="D29" s="14" t="s">
        <v>45</v>
      </c>
      <c r="E29" s="14" t="s">
        <v>87</v>
      </c>
      <c r="F29" s="14" t="s">
        <v>88</v>
      </c>
      <c r="G29" s="14" t="s">
        <v>228</v>
      </c>
      <c r="H29" s="14" t="s">
        <v>229</v>
      </c>
      <c r="I29" s="70">
        <v>8534.42</v>
      </c>
      <c r="J29" s="70"/>
      <c r="K29" s="70"/>
      <c r="L29" s="70"/>
      <c r="M29" s="70"/>
      <c r="N29" s="70">
        <v>8534.42</v>
      </c>
      <c r="O29" s="70"/>
      <c r="P29" s="70"/>
      <c r="Q29" s="70"/>
      <c r="R29" s="70"/>
      <c r="S29" s="70"/>
      <c r="T29" s="70"/>
      <c r="U29" s="53"/>
      <c r="V29" s="70"/>
      <c r="W29" s="70"/>
    </row>
    <row r="30" spans="1:23" ht="32.85" customHeight="1">
      <c r="A30" s="14"/>
      <c r="B30" s="14"/>
      <c r="C30" s="14" t="s">
        <v>257</v>
      </c>
      <c r="D30" s="14"/>
      <c r="E30" s="14"/>
      <c r="F30" s="14"/>
      <c r="G30" s="14"/>
      <c r="H30" s="14"/>
      <c r="I30" s="70">
        <v>120058</v>
      </c>
      <c r="J30" s="70"/>
      <c r="K30" s="70"/>
      <c r="L30" s="70"/>
      <c r="M30" s="70"/>
      <c r="N30" s="70">
        <v>120058</v>
      </c>
      <c r="O30" s="70"/>
      <c r="P30" s="70"/>
      <c r="Q30" s="70"/>
      <c r="R30" s="70"/>
      <c r="S30" s="70"/>
      <c r="T30" s="70"/>
      <c r="U30" s="53"/>
      <c r="V30" s="70"/>
      <c r="W30" s="70"/>
    </row>
    <row r="31" spans="1:23" ht="32.85" customHeight="1">
      <c r="A31" s="14" t="s">
        <v>239</v>
      </c>
      <c r="B31" s="69" t="s">
        <v>258</v>
      </c>
      <c r="C31" s="14" t="s">
        <v>257</v>
      </c>
      <c r="D31" s="14" t="s">
        <v>45</v>
      </c>
      <c r="E31" s="14" t="s">
        <v>87</v>
      </c>
      <c r="F31" s="14" t="s">
        <v>88</v>
      </c>
      <c r="G31" s="14" t="s">
        <v>259</v>
      </c>
      <c r="H31" s="14" t="s">
        <v>260</v>
      </c>
      <c r="I31" s="70">
        <v>109058</v>
      </c>
      <c r="J31" s="70"/>
      <c r="K31" s="70"/>
      <c r="L31" s="70"/>
      <c r="M31" s="70"/>
      <c r="N31" s="70">
        <v>109058</v>
      </c>
      <c r="O31" s="70"/>
      <c r="P31" s="70"/>
      <c r="Q31" s="70"/>
      <c r="R31" s="70"/>
      <c r="S31" s="70"/>
      <c r="T31" s="70"/>
      <c r="U31" s="53"/>
      <c r="V31" s="70"/>
      <c r="W31" s="70"/>
    </row>
    <row r="32" spans="1:23" ht="32.85" customHeight="1">
      <c r="A32" s="14" t="s">
        <v>239</v>
      </c>
      <c r="B32" s="69" t="s">
        <v>258</v>
      </c>
      <c r="C32" s="14" t="s">
        <v>257</v>
      </c>
      <c r="D32" s="14" t="s">
        <v>45</v>
      </c>
      <c r="E32" s="14" t="s">
        <v>87</v>
      </c>
      <c r="F32" s="14" t="s">
        <v>88</v>
      </c>
      <c r="G32" s="14" t="s">
        <v>261</v>
      </c>
      <c r="H32" s="14" t="s">
        <v>262</v>
      </c>
      <c r="I32" s="70">
        <v>11000</v>
      </c>
      <c r="J32" s="70"/>
      <c r="K32" s="70"/>
      <c r="L32" s="70"/>
      <c r="M32" s="70"/>
      <c r="N32" s="70">
        <v>11000</v>
      </c>
      <c r="O32" s="70"/>
      <c r="P32" s="70"/>
      <c r="Q32" s="70"/>
      <c r="R32" s="70"/>
      <c r="S32" s="70"/>
      <c r="T32" s="70"/>
      <c r="U32" s="53"/>
      <c r="V32" s="70"/>
      <c r="W32" s="70"/>
    </row>
    <row r="33" spans="1:23" ht="32.85" customHeight="1">
      <c r="A33" s="14"/>
      <c r="B33" s="14"/>
      <c r="C33" s="14" t="s">
        <v>263</v>
      </c>
      <c r="D33" s="14"/>
      <c r="E33" s="14"/>
      <c r="F33" s="14"/>
      <c r="G33" s="14"/>
      <c r="H33" s="14"/>
      <c r="I33" s="70">
        <v>17795</v>
      </c>
      <c r="J33" s="70"/>
      <c r="K33" s="70"/>
      <c r="L33" s="70"/>
      <c r="M33" s="70"/>
      <c r="N33" s="70">
        <v>17795</v>
      </c>
      <c r="O33" s="70"/>
      <c r="P33" s="70"/>
      <c r="Q33" s="70"/>
      <c r="R33" s="70"/>
      <c r="S33" s="70"/>
      <c r="T33" s="70"/>
      <c r="U33" s="53"/>
      <c r="V33" s="70"/>
      <c r="W33" s="70"/>
    </row>
    <row r="34" spans="1:23" ht="32.85" customHeight="1">
      <c r="A34" s="14" t="s">
        <v>264</v>
      </c>
      <c r="B34" s="69" t="s">
        <v>265</v>
      </c>
      <c r="C34" s="14" t="s">
        <v>263</v>
      </c>
      <c r="D34" s="14" t="s">
        <v>45</v>
      </c>
      <c r="E34" s="14" t="s">
        <v>87</v>
      </c>
      <c r="F34" s="14" t="s">
        <v>88</v>
      </c>
      <c r="G34" s="14" t="s">
        <v>218</v>
      </c>
      <c r="H34" s="14" t="s">
        <v>219</v>
      </c>
      <c r="I34" s="70">
        <v>11795</v>
      </c>
      <c r="J34" s="70"/>
      <c r="K34" s="70"/>
      <c r="L34" s="70"/>
      <c r="M34" s="70"/>
      <c r="N34" s="70">
        <v>11795</v>
      </c>
      <c r="O34" s="70"/>
      <c r="P34" s="70"/>
      <c r="Q34" s="70"/>
      <c r="R34" s="70"/>
      <c r="S34" s="70"/>
      <c r="T34" s="70"/>
      <c r="U34" s="53"/>
      <c r="V34" s="70"/>
      <c r="W34" s="70"/>
    </row>
    <row r="35" spans="1:23" ht="32.85" customHeight="1">
      <c r="A35" s="14" t="s">
        <v>264</v>
      </c>
      <c r="B35" s="69" t="s">
        <v>265</v>
      </c>
      <c r="C35" s="14" t="s">
        <v>263</v>
      </c>
      <c r="D35" s="14" t="s">
        <v>45</v>
      </c>
      <c r="E35" s="14" t="s">
        <v>87</v>
      </c>
      <c r="F35" s="14" t="s">
        <v>88</v>
      </c>
      <c r="G35" s="14" t="s">
        <v>222</v>
      </c>
      <c r="H35" s="14" t="s">
        <v>223</v>
      </c>
      <c r="I35" s="70">
        <v>2000</v>
      </c>
      <c r="J35" s="70"/>
      <c r="K35" s="70"/>
      <c r="L35" s="70"/>
      <c r="M35" s="70"/>
      <c r="N35" s="70">
        <v>2000</v>
      </c>
      <c r="O35" s="70"/>
      <c r="P35" s="70"/>
      <c r="Q35" s="70"/>
      <c r="R35" s="70"/>
      <c r="S35" s="70"/>
      <c r="T35" s="70"/>
      <c r="U35" s="53"/>
      <c r="V35" s="70"/>
      <c r="W35" s="70"/>
    </row>
    <row r="36" spans="1:23" ht="32.85" customHeight="1">
      <c r="A36" s="14" t="s">
        <v>264</v>
      </c>
      <c r="B36" s="69" t="s">
        <v>265</v>
      </c>
      <c r="C36" s="14" t="s">
        <v>263</v>
      </c>
      <c r="D36" s="14" t="s">
        <v>45</v>
      </c>
      <c r="E36" s="14" t="s">
        <v>87</v>
      </c>
      <c r="F36" s="14" t="s">
        <v>88</v>
      </c>
      <c r="G36" s="14" t="s">
        <v>266</v>
      </c>
      <c r="H36" s="14" t="s">
        <v>267</v>
      </c>
      <c r="I36" s="70">
        <v>800</v>
      </c>
      <c r="J36" s="70"/>
      <c r="K36" s="70"/>
      <c r="L36" s="70"/>
      <c r="M36" s="70"/>
      <c r="N36" s="70">
        <v>800</v>
      </c>
      <c r="O36" s="70"/>
      <c r="P36" s="70"/>
      <c r="Q36" s="70"/>
      <c r="R36" s="70"/>
      <c r="S36" s="70"/>
      <c r="T36" s="70"/>
      <c r="U36" s="53"/>
      <c r="V36" s="70"/>
      <c r="W36" s="70"/>
    </row>
    <row r="37" spans="1:23" ht="32.85" customHeight="1">
      <c r="A37" s="14" t="s">
        <v>264</v>
      </c>
      <c r="B37" s="69" t="s">
        <v>265</v>
      </c>
      <c r="C37" s="14" t="s">
        <v>263</v>
      </c>
      <c r="D37" s="14" t="s">
        <v>45</v>
      </c>
      <c r="E37" s="14" t="s">
        <v>87</v>
      </c>
      <c r="F37" s="14" t="s">
        <v>88</v>
      </c>
      <c r="G37" s="14" t="s">
        <v>224</v>
      </c>
      <c r="H37" s="14" t="s">
        <v>225</v>
      </c>
      <c r="I37" s="70">
        <v>3200</v>
      </c>
      <c r="J37" s="70"/>
      <c r="K37" s="70"/>
      <c r="L37" s="70"/>
      <c r="M37" s="70"/>
      <c r="N37" s="70">
        <v>3200</v>
      </c>
      <c r="O37" s="70"/>
      <c r="P37" s="70"/>
      <c r="Q37" s="70"/>
      <c r="R37" s="70"/>
      <c r="S37" s="70"/>
      <c r="T37" s="70"/>
      <c r="U37" s="53"/>
      <c r="V37" s="70"/>
      <c r="W37" s="70"/>
    </row>
    <row r="38" spans="1:23" ht="32.85" customHeight="1">
      <c r="A38" s="14"/>
      <c r="B38" s="14"/>
      <c r="C38" s="14" t="s">
        <v>268</v>
      </c>
      <c r="D38" s="14"/>
      <c r="E38" s="14"/>
      <c r="F38" s="14"/>
      <c r="G38" s="14"/>
      <c r="H38" s="14"/>
      <c r="I38" s="70">
        <v>865876.04</v>
      </c>
      <c r="J38" s="70"/>
      <c r="K38" s="70"/>
      <c r="L38" s="70"/>
      <c r="M38" s="70"/>
      <c r="N38" s="70">
        <v>865876.04</v>
      </c>
      <c r="O38" s="70"/>
      <c r="P38" s="70"/>
      <c r="Q38" s="70"/>
      <c r="R38" s="70"/>
      <c r="S38" s="70"/>
      <c r="T38" s="70"/>
      <c r="U38" s="53"/>
      <c r="V38" s="70"/>
      <c r="W38" s="70"/>
    </row>
    <row r="39" spans="1:23" ht="32.85" customHeight="1">
      <c r="A39" s="14" t="s">
        <v>264</v>
      </c>
      <c r="B39" s="69" t="s">
        <v>269</v>
      </c>
      <c r="C39" s="14" t="s">
        <v>268</v>
      </c>
      <c r="D39" s="14" t="s">
        <v>45</v>
      </c>
      <c r="E39" s="14" t="s">
        <v>65</v>
      </c>
      <c r="F39" s="14" t="s">
        <v>66</v>
      </c>
      <c r="G39" s="14" t="s">
        <v>206</v>
      </c>
      <c r="H39" s="14" t="s">
        <v>207</v>
      </c>
      <c r="I39" s="70">
        <v>228075.8</v>
      </c>
      <c r="J39" s="70"/>
      <c r="K39" s="70"/>
      <c r="L39" s="70"/>
      <c r="M39" s="70"/>
      <c r="N39" s="70">
        <v>228075.8</v>
      </c>
      <c r="O39" s="70"/>
      <c r="P39" s="70"/>
      <c r="Q39" s="70"/>
      <c r="R39" s="70"/>
      <c r="S39" s="70"/>
      <c r="T39" s="70"/>
      <c r="U39" s="53"/>
      <c r="V39" s="70"/>
      <c r="W39" s="70"/>
    </row>
    <row r="40" spans="1:23" ht="32.85" customHeight="1">
      <c r="A40" s="14" t="s">
        <v>264</v>
      </c>
      <c r="B40" s="69" t="s">
        <v>269</v>
      </c>
      <c r="C40" s="14" t="s">
        <v>268</v>
      </c>
      <c r="D40" s="14" t="s">
        <v>45</v>
      </c>
      <c r="E40" s="14" t="s">
        <v>65</v>
      </c>
      <c r="F40" s="14" t="s">
        <v>66</v>
      </c>
      <c r="G40" s="14" t="s">
        <v>214</v>
      </c>
      <c r="H40" s="14" t="s">
        <v>215</v>
      </c>
      <c r="I40" s="70">
        <v>8710.1200000000008</v>
      </c>
      <c r="J40" s="70"/>
      <c r="K40" s="70"/>
      <c r="L40" s="70"/>
      <c r="M40" s="70"/>
      <c r="N40" s="70">
        <v>8710.1200000000008</v>
      </c>
      <c r="O40" s="70"/>
      <c r="P40" s="70"/>
      <c r="Q40" s="70"/>
      <c r="R40" s="70"/>
      <c r="S40" s="70"/>
      <c r="T40" s="70"/>
      <c r="U40" s="53"/>
      <c r="V40" s="70"/>
      <c r="W40" s="70"/>
    </row>
    <row r="41" spans="1:23" ht="32.85" customHeight="1">
      <c r="A41" s="14" t="s">
        <v>264</v>
      </c>
      <c r="B41" s="69" t="s">
        <v>269</v>
      </c>
      <c r="C41" s="14" t="s">
        <v>268</v>
      </c>
      <c r="D41" s="14" t="s">
        <v>45</v>
      </c>
      <c r="E41" s="14" t="s">
        <v>65</v>
      </c>
      <c r="F41" s="14" t="s">
        <v>66</v>
      </c>
      <c r="G41" s="14" t="s">
        <v>218</v>
      </c>
      <c r="H41" s="14" t="s">
        <v>219</v>
      </c>
      <c r="I41" s="70">
        <v>61644</v>
      </c>
      <c r="J41" s="70"/>
      <c r="K41" s="70"/>
      <c r="L41" s="70"/>
      <c r="M41" s="70"/>
      <c r="N41" s="70">
        <v>61644</v>
      </c>
      <c r="O41" s="70"/>
      <c r="P41" s="70"/>
      <c r="Q41" s="70"/>
      <c r="R41" s="70"/>
      <c r="S41" s="70"/>
      <c r="T41" s="70"/>
      <c r="U41" s="53"/>
      <c r="V41" s="70"/>
      <c r="W41" s="70"/>
    </row>
    <row r="42" spans="1:23" ht="32.85" customHeight="1">
      <c r="A42" s="14" t="s">
        <v>264</v>
      </c>
      <c r="B42" s="69" t="s">
        <v>269</v>
      </c>
      <c r="C42" s="14" t="s">
        <v>268</v>
      </c>
      <c r="D42" s="14" t="s">
        <v>45</v>
      </c>
      <c r="E42" s="14" t="s">
        <v>65</v>
      </c>
      <c r="F42" s="14" t="s">
        <v>66</v>
      </c>
      <c r="G42" s="14" t="s">
        <v>259</v>
      </c>
      <c r="H42" s="14" t="s">
        <v>260</v>
      </c>
      <c r="I42" s="70">
        <v>149522</v>
      </c>
      <c r="J42" s="70"/>
      <c r="K42" s="70"/>
      <c r="L42" s="70"/>
      <c r="M42" s="70"/>
      <c r="N42" s="70">
        <v>149522</v>
      </c>
      <c r="O42" s="70"/>
      <c r="P42" s="70"/>
      <c r="Q42" s="70"/>
      <c r="R42" s="70"/>
      <c r="S42" s="70"/>
      <c r="T42" s="70"/>
      <c r="U42" s="53"/>
      <c r="V42" s="70"/>
      <c r="W42" s="70"/>
    </row>
    <row r="43" spans="1:23" ht="32.85" customHeight="1">
      <c r="A43" s="14" t="s">
        <v>264</v>
      </c>
      <c r="B43" s="69" t="s">
        <v>269</v>
      </c>
      <c r="C43" s="14" t="s">
        <v>268</v>
      </c>
      <c r="D43" s="14" t="s">
        <v>45</v>
      </c>
      <c r="E43" s="14" t="s">
        <v>65</v>
      </c>
      <c r="F43" s="14" t="s">
        <v>66</v>
      </c>
      <c r="G43" s="14" t="s">
        <v>222</v>
      </c>
      <c r="H43" s="14" t="s">
        <v>223</v>
      </c>
      <c r="I43" s="70">
        <v>152078.6</v>
      </c>
      <c r="J43" s="70"/>
      <c r="K43" s="70"/>
      <c r="L43" s="70"/>
      <c r="M43" s="70"/>
      <c r="N43" s="70">
        <v>152078.6</v>
      </c>
      <c r="O43" s="70"/>
      <c r="P43" s="70"/>
      <c r="Q43" s="70"/>
      <c r="R43" s="70"/>
      <c r="S43" s="70"/>
      <c r="T43" s="70"/>
      <c r="U43" s="53"/>
      <c r="V43" s="70"/>
      <c r="W43" s="70"/>
    </row>
    <row r="44" spans="1:23" ht="32.85" customHeight="1">
      <c r="A44" s="14" t="s">
        <v>264</v>
      </c>
      <c r="B44" s="69" t="s">
        <v>269</v>
      </c>
      <c r="C44" s="14" t="s">
        <v>268</v>
      </c>
      <c r="D44" s="14" t="s">
        <v>45</v>
      </c>
      <c r="E44" s="14" t="s">
        <v>65</v>
      </c>
      <c r="F44" s="14" t="s">
        <v>66</v>
      </c>
      <c r="G44" s="14" t="s">
        <v>224</v>
      </c>
      <c r="H44" s="14" t="s">
        <v>225</v>
      </c>
      <c r="I44" s="70">
        <v>224515</v>
      </c>
      <c r="J44" s="70"/>
      <c r="K44" s="70"/>
      <c r="L44" s="70"/>
      <c r="M44" s="70"/>
      <c r="N44" s="70">
        <v>224515</v>
      </c>
      <c r="O44" s="70"/>
      <c r="P44" s="70"/>
      <c r="Q44" s="70"/>
      <c r="R44" s="70"/>
      <c r="S44" s="70"/>
      <c r="T44" s="70"/>
      <c r="U44" s="53"/>
      <c r="V44" s="70"/>
      <c r="W44" s="70"/>
    </row>
    <row r="45" spans="1:23" ht="32.85" customHeight="1">
      <c r="A45" s="14" t="s">
        <v>264</v>
      </c>
      <c r="B45" s="69" t="s">
        <v>269</v>
      </c>
      <c r="C45" s="14" t="s">
        <v>268</v>
      </c>
      <c r="D45" s="14" t="s">
        <v>45</v>
      </c>
      <c r="E45" s="14" t="s">
        <v>65</v>
      </c>
      <c r="F45" s="14" t="s">
        <v>66</v>
      </c>
      <c r="G45" s="14" t="s">
        <v>249</v>
      </c>
      <c r="H45" s="14" t="s">
        <v>250</v>
      </c>
      <c r="I45" s="70">
        <v>1900</v>
      </c>
      <c r="J45" s="70"/>
      <c r="K45" s="70"/>
      <c r="L45" s="70"/>
      <c r="M45" s="70"/>
      <c r="N45" s="70">
        <v>1900</v>
      </c>
      <c r="O45" s="70"/>
      <c r="P45" s="70"/>
      <c r="Q45" s="70"/>
      <c r="R45" s="70"/>
      <c r="S45" s="70"/>
      <c r="T45" s="70"/>
      <c r="U45" s="53"/>
      <c r="V45" s="70"/>
      <c r="W45" s="70"/>
    </row>
    <row r="46" spans="1:23" ht="32.85" customHeight="1">
      <c r="A46" s="14" t="s">
        <v>264</v>
      </c>
      <c r="B46" s="69" t="s">
        <v>269</v>
      </c>
      <c r="C46" s="14" t="s">
        <v>268</v>
      </c>
      <c r="D46" s="14" t="s">
        <v>45</v>
      </c>
      <c r="E46" s="14" t="s">
        <v>65</v>
      </c>
      <c r="F46" s="14" t="s">
        <v>66</v>
      </c>
      <c r="G46" s="14" t="s">
        <v>261</v>
      </c>
      <c r="H46" s="14" t="s">
        <v>262</v>
      </c>
      <c r="I46" s="70">
        <v>10000</v>
      </c>
      <c r="J46" s="70"/>
      <c r="K46" s="70"/>
      <c r="L46" s="70"/>
      <c r="M46" s="70"/>
      <c r="N46" s="70">
        <v>10000</v>
      </c>
      <c r="O46" s="70"/>
      <c r="P46" s="70"/>
      <c r="Q46" s="70"/>
      <c r="R46" s="70"/>
      <c r="S46" s="70"/>
      <c r="T46" s="70"/>
      <c r="U46" s="53"/>
      <c r="V46" s="70"/>
      <c r="W46" s="70"/>
    </row>
    <row r="47" spans="1:23" ht="32.85" customHeight="1">
      <c r="A47" s="14" t="s">
        <v>264</v>
      </c>
      <c r="B47" s="69" t="s">
        <v>269</v>
      </c>
      <c r="C47" s="14" t="s">
        <v>268</v>
      </c>
      <c r="D47" s="14" t="s">
        <v>45</v>
      </c>
      <c r="E47" s="14" t="s">
        <v>65</v>
      </c>
      <c r="F47" s="14" t="s">
        <v>66</v>
      </c>
      <c r="G47" s="14" t="s">
        <v>228</v>
      </c>
      <c r="H47" s="14" t="s">
        <v>229</v>
      </c>
      <c r="I47" s="70">
        <v>29430.52</v>
      </c>
      <c r="J47" s="70"/>
      <c r="K47" s="70"/>
      <c r="L47" s="70"/>
      <c r="M47" s="70"/>
      <c r="N47" s="70">
        <v>29430.52</v>
      </c>
      <c r="O47" s="70"/>
      <c r="P47" s="70"/>
      <c r="Q47" s="70"/>
      <c r="R47" s="70"/>
      <c r="S47" s="70"/>
      <c r="T47" s="70"/>
      <c r="U47" s="53"/>
      <c r="V47" s="70"/>
      <c r="W47" s="70"/>
    </row>
    <row r="48" spans="1:23" ht="32.85" customHeight="1">
      <c r="A48" s="14"/>
      <c r="B48" s="14"/>
      <c r="C48" s="14" t="s">
        <v>270</v>
      </c>
      <c r="D48" s="14"/>
      <c r="E48" s="14"/>
      <c r="F48" s="14"/>
      <c r="G48" s="14"/>
      <c r="H48" s="14"/>
      <c r="I48" s="70">
        <v>341575.65</v>
      </c>
      <c r="J48" s="70"/>
      <c r="K48" s="70"/>
      <c r="L48" s="70"/>
      <c r="M48" s="70"/>
      <c r="N48" s="70">
        <v>341575.65</v>
      </c>
      <c r="O48" s="70"/>
      <c r="P48" s="70"/>
      <c r="Q48" s="70"/>
      <c r="R48" s="70"/>
      <c r="S48" s="70"/>
      <c r="T48" s="70"/>
      <c r="U48" s="53"/>
      <c r="V48" s="70"/>
      <c r="W48" s="70"/>
    </row>
    <row r="49" spans="1:23" ht="32.85" customHeight="1">
      <c r="A49" s="14" t="s">
        <v>239</v>
      </c>
      <c r="B49" s="69" t="s">
        <v>271</v>
      </c>
      <c r="C49" s="14" t="s">
        <v>270</v>
      </c>
      <c r="D49" s="14" t="s">
        <v>45</v>
      </c>
      <c r="E49" s="14" t="s">
        <v>69</v>
      </c>
      <c r="F49" s="14" t="s">
        <v>70</v>
      </c>
      <c r="G49" s="14" t="s">
        <v>206</v>
      </c>
      <c r="H49" s="14" t="s">
        <v>207</v>
      </c>
      <c r="I49" s="70">
        <v>4000</v>
      </c>
      <c r="J49" s="70"/>
      <c r="K49" s="70"/>
      <c r="L49" s="70"/>
      <c r="M49" s="70"/>
      <c r="N49" s="70">
        <v>4000</v>
      </c>
      <c r="O49" s="70"/>
      <c r="P49" s="70"/>
      <c r="Q49" s="70"/>
      <c r="R49" s="70"/>
      <c r="S49" s="70"/>
      <c r="T49" s="70"/>
      <c r="U49" s="53"/>
      <c r="V49" s="70"/>
      <c r="W49" s="70"/>
    </row>
    <row r="50" spans="1:23" ht="32.85" customHeight="1">
      <c r="A50" s="14" t="s">
        <v>239</v>
      </c>
      <c r="B50" s="69" t="s">
        <v>271</v>
      </c>
      <c r="C50" s="14" t="s">
        <v>270</v>
      </c>
      <c r="D50" s="14" t="s">
        <v>45</v>
      </c>
      <c r="E50" s="14" t="s">
        <v>69</v>
      </c>
      <c r="F50" s="14" t="s">
        <v>70</v>
      </c>
      <c r="G50" s="14" t="s">
        <v>218</v>
      </c>
      <c r="H50" s="14" t="s">
        <v>219</v>
      </c>
      <c r="I50" s="70">
        <v>38290.65</v>
      </c>
      <c r="J50" s="70"/>
      <c r="K50" s="70"/>
      <c r="L50" s="70"/>
      <c r="M50" s="70"/>
      <c r="N50" s="70">
        <v>38290.65</v>
      </c>
      <c r="O50" s="70"/>
      <c r="P50" s="70"/>
      <c r="Q50" s="70"/>
      <c r="R50" s="70"/>
      <c r="S50" s="70"/>
      <c r="T50" s="70"/>
      <c r="U50" s="53"/>
      <c r="V50" s="70"/>
      <c r="W50" s="70"/>
    </row>
    <row r="51" spans="1:23" ht="32.85" customHeight="1">
      <c r="A51" s="14" t="s">
        <v>239</v>
      </c>
      <c r="B51" s="69" t="s">
        <v>271</v>
      </c>
      <c r="C51" s="14" t="s">
        <v>270</v>
      </c>
      <c r="D51" s="14" t="s">
        <v>45</v>
      </c>
      <c r="E51" s="14" t="s">
        <v>69</v>
      </c>
      <c r="F51" s="14" t="s">
        <v>70</v>
      </c>
      <c r="G51" s="14" t="s">
        <v>259</v>
      </c>
      <c r="H51" s="14" t="s">
        <v>260</v>
      </c>
      <c r="I51" s="70">
        <v>15735</v>
      </c>
      <c r="J51" s="70"/>
      <c r="K51" s="70"/>
      <c r="L51" s="70"/>
      <c r="M51" s="70"/>
      <c r="N51" s="70">
        <v>15735</v>
      </c>
      <c r="O51" s="70"/>
      <c r="P51" s="70"/>
      <c r="Q51" s="70"/>
      <c r="R51" s="70"/>
      <c r="S51" s="70"/>
      <c r="T51" s="70"/>
      <c r="U51" s="53"/>
      <c r="V51" s="70"/>
      <c r="W51" s="70"/>
    </row>
    <row r="52" spans="1:23" ht="32.85" customHeight="1">
      <c r="A52" s="14" t="s">
        <v>239</v>
      </c>
      <c r="B52" s="69" t="s">
        <v>271</v>
      </c>
      <c r="C52" s="14" t="s">
        <v>270</v>
      </c>
      <c r="D52" s="14" t="s">
        <v>45</v>
      </c>
      <c r="E52" s="14" t="s">
        <v>69</v>
      </c>
      <c r="F52" s="14" t="s">
        <v>70</v>
      </c>
      <c r="G52" s="14" t="s">
        <v>222</v>
      </c>
      <c r="H52" s="14" t="s">
        <v>223</v>
      </c>
      <c r="I52" s="70">
        <v>24800</v>
      </c>
      <c r="J52" s="70"/>
      <c r="K52" s="70"/>
      <c r="L52" s="70"/>
      <c r="M52" s="70"/>
      <c r="N52" s="70">
        <v>24800</v>
      </c>
      <c r="O52" s="70"/>
      <c r="P52" s="70"/>
      <c r="Q52" s="70"/>
      <c r="R52" s="70"/>
      <c r="S52" s="70"/>
      <c r="T52" s="70"/>
      <c r="U52" s="53"/>
      <c r="V52" s="70"/>
      <c r="W52" s="70"/>
    </row>
    <row r="53" spans="1:23" ht="32.85" customHeight="1">
      <c r="A53" s="14" t="s">
        <v>239</v>
      </c>
      <c r="B53" s="69" t="s">
        <v>271</v>
      </c>
      <c r="C53" s="14" t="s">
        <v>270</v>
      </c>
      <c r="D53" s="14" t="s">
        <v>45</v>
      </c>
      <c r="E53" s="14" t="s">
        <v>69</v>
      </c>
      <c r="F53" s="14" t="s">
        <v>70</v>
      </c>
      <c r="G53" s="14" t="s">
        <v>224</v>
      </c>
      <c r="H53" s="14" t="s">
        <v>225</v>
      </c>
      <c r="I53" s="70">
        <v>229350</v>
      </c>
      <c r="J53" s="70"/>
      <c r="K53" s="70"/>
      <c r="L53" s="70"/>
      <c r="M53" s="70"/>
      <c r="N53" s="70">
        <v>229350</v>
      </c>
      <c r="O53" s="70"/>
      <c r="P53" s="70"/>
      <c r="Q53" s="70"/>
      <c r="R53" s="70"/>
      <c r="S53" s="70"/>
      <c r="T53" s="70"/>
      <c r="U53" s="53"/>
      <c r="V53" s="70"/>
      <c r="W53" s="70"/>
    </row>
    <row r="54" spans="1:23" ht="32.85" customHeight="1">
      <c r="A54" s="14" t="s">
        <v>239</v>
      </c>
      <c r="B54" s="69" t="s">
        <v>271</v>
      </c>
      <c r="C54" s="14" t="s">
        <v>270</v>
      </c>
      <c r="D54" s="14" t="s">
        <v>45</v>
      </c>
      <c r="E54" s="14" t="s">
        <v>69</v>
      </c>
      <c r="F54" s="14" t="s">
        <v>70</v>
      </c>
      <c r="G54" s="14" t="s">
        <v>249</v>
      </c>
      <c r="H54" s="14" t="s">
        <v>250</v>
      </c>
      <c r="I54" s="70">
        <v>24000</v>
      </c>
      <c r="J54" s="70"/>
      <c r="K54" s="70"/>
      <c r="L54" s="70"/>
      <c r="M54" s="70"/>
      <c r="N54" s="70">
        <v>24000</v>
      </c>
      <c r="O54" s="70"/>
      <c r="P54" s="70"/>
      <c r="Q54" s="70"/>
      <c r="R54" s="70"/>
      <c r="S54" s="70"/>
      <c r="T54" s="70"/>
      <c r="U54" s="53"/>
      <c r="V54" s="70"/>
      <c r="W54" s="70"/>
    </row>
    <row r="55" spans="1:23" ht="32.85" customHeight="1">
      <c r="A55" s="14" t="s">
        <v>239</v>
      </c>
      <c r="B55" s="69" t="s">
        <v>271</v>
      </c>
      <c r="C55" s="14" t="s">
        <v>270</v>
      </c>
      <c r="D55" s="14" t="s">
        <v>45</v>
      </c>
      <c r="E55" s="14" t="s">
        <v>69</v>
      </c>
      <c r="F55" s="14" t="s">
        <v>70</v>
      </c>
      <c r="G55" s="14" t="s">
        <v>261</v>
      </c>
      <c r="H55" s="14" t="s">
        <v>262</v>
      </c>
      <c r="I55" s="70">
        <v>5400</v>
      </c>
      <c r="J55" s="70"/>
      <c r="K55" s="70"/>
      <c r="L55" s="70"/>
      <c r="M55" s="70"/>
      <c r="N55" s="70">
        <v>5400</v>
      </c>
      <c r="O55" s="70"/>
      <c r="P55" s="70"/>
      <c r="Q55" s="70"/>
      <c r="R55" s="70"/>
      <c r="S55" s="70"/>
      <c r="T55" s="70"/>
      <c r="U55" s="53"/>
      <c r="V55" s="70"/>
      <c r="W55" s="70"/>
    </row>
    <row r="56" spans="1:23" ht="32.85" customHeight="1">
      <c r="A56" s="14"/>
      <c r="B56" s="14"/>
      <c r="C56" s="14" t="s">
        <v>272</v>
      </c>
      <c r="D56" s="14"/>
      <c r="E56" s="14"/>
      <c r="F56" s="14"/>
      <c r="G56" s="14"/>
      <c r="H56" s="14"/>
      <c r="I56" s="70">
        <v>154478</v>
      </c>
      <c r="J56" s="70"/>
      <c r="K56" s="70"/>
      <c r="L56" s="70"/>
      <c r="M56" s="70"/>
      <c r="N56" s="70">
        <v>154478</v>
      </c>
      <c r="O56" s="70"/>
      <c r="P56" s="70"/>
      <c r="Q56" s="70"/>
      <c r="R56" s="70"/>
      <c r="S56" s="70"/>
      <c r="T56" s="70"/>
      <c r="U56" s="53"/>
      <c r="V56" s="70"/>
      <c r="W56" s="70"/>
    </row>
    <row r="57" spans="1:23" ht="32.85" customHeight="1">
      <c r="A57" s="14" t="s">
        <v>239</v>
      </c>
      <c r="B57" s="69" t="s">
        <v>273</v>
      </c>
      <c r="C57" s="14" t="s">
        <v>272</v>
      </c>
      <c r="D57" s="14" t="s">
        <v>45</v>
      </c>
      <c r="E57" s="14" t="s">
        <v>87</v>
      </c>
      <c r="F57" s="14" t="s">
        <v>88</v>
      </c>
      <c r="G57" s="14" t="s">
        <v>206</v>
      </c>
      <c r="H57" s="14" t="s">
        <v>207</v>
      </c>
      <c r="I57" s="70">
        <v>4576</v>
      </c>
      <c r="J57" s="70"/>
      <c r="K57" s="70"/>
      <c r="L57" s="70"/>
      <c r="M57" s="70"/>
      <c r="N57" s="70">
        <v>4576</v>
      </c>
      <c r="O57" s="70"/>
      <c r="P57" s="70"/>
      <c r="Q57" s="70"/>
      <c r="R57" s="70"/>
      <c r="S57" s="70"/>
      <c r="T57" s="70"/>
      <c r="U57" s="53"/>
      <c r="V57" s="70"/>
      <c r="W57" s="70"/>
    </row>
    <row r="58" spans="1:23" ht="32.85" customHeight="1">
      <c r="A58" s="14" t="s">
        <v>239</v>
      </c>
      <c r="B58" s="69" t="s">
        <v>273</v>
      </c>
      <c r="C58" s="14" t="s">
        <v>272</v>
      </c>
      <c r="D58" s="14" t="s">
        <v>45</v>
      </c>
      <c r="E58" s="14" t="s">
        <v>87</v>
      </c>
      <c r="F58" s="14" t="s">
        <v>88</v>
      </c>
      <c r="G58" s="14" t="s">
        <v>218</v>
      </c>
      <c r="H58" s="14" t="s">
        <v>219</v>
      </c>
      <c r="I58" s="70">
        <v>15542</v>
      </c>
      <c r="J58" s="70"/>
      <c r="K58" s="70"/>
      <c r="L58" s="70"/>
      <c r="M58" s="70"/>
      <c r="N58" s="70">
        <v>15542</v>
      </c>
      <c r="O58" s="70"/>
      <c r="P58" s="70"/>
      <c r="Q58" s="70"/>
      <c r="R58" s="70"/>
      <c r="S58" s="70"/>
      <c r="T58" s="70"/>
      <c r="U58" s="53"/>
      <c r="V58" s="70"/>
      <c r="W58" s="70"/>
    </row>
    <row r="59" spans="1:23" ht="32.85" customHeight="1">
      <c r="A59" s="14" t="s">
        <v>239</v>
      </c>
      <c r="B59" s="69" t="s">
        <v>273</v>
      </c>
      <c r="C59" s="14" t="s">
        <v>272</v>
      </c>
      <c r="D59" s="14" t="s">
        <v>45</v>
      </c>
      <c r="E59" s="14" t="s">
        <v>87</v>
      </c>
      <c r="F59" s="14" t="s">
        <v>88</v>
      </c>
      <c r="G59" s="14" t="s">
        <v>247</v>
      </c>
      <c r="H59" s="14" t="s">
        <v>248</v>
      </c>
      <c r="I59" s="70">
        <v>5000</v>
      </c>
      <c r="J59" s="70"/>
      <c r="K59" s="70"/>
      <c r="L59" s="70"/>
      <c r="M59" s="70"/>
      <c r="N59" s="70">
        <v>5000</v>
      </c>
      <c r="O59" s="70"/>
      <c r="P59" s="70"/>
      <c r="Q59" s="70"/>
      <c r="R59" s="70"/>
      <c r="S59" s="70"/>
      <c r="T59" s="70"/>
      <c r="U59" s="53"/>
      <c r="V59" s="70"/>
      <c r="W59" s="70"/>
    </row>
    <row r="60" spans="1:23" ht="32.85" customHeight="1">
      <c r="A60" s="14" t="s">
        <v>239</v>
      </c>
      <c r="B60" s="69" t="s">
        <v>273</v>
      </c>
      <c r="C60" s="14" t="s">
        <v>272</v>
      </c>
      <c r="D60" s="14" t="s">
        <v>45</v>
      </c>
      <c r="E60" s="14" t="s">
        <v>87</v>
      </c>
      <c r="F60" s="14" t="s">
        <v>88</v>
      </c>
      <c r="G60" s="14" t="s">
        <v>224</v>
      </c>
      <c r="H60" s="14" t="s">
        <v>225</v>
      </c>
      <c r="I60" s="70">
        <v>122560</v>
      </c>
      <c r="J60" s="70"/>
      <c r="K60" s="70"/>
      <c r="L60" s="70"/>
      <c r="M60" s="70"/>
      <c r="N60" s="70">
        <v>122560</v>
      </c>
      <c r="O60" s="70"/>
      <c r="P60" s="70"/>
      <c r="Q60" s="70"/>
      <c r="R60" s="70"/>
      <c r="S60" s="70"/>
      <c r="T60" s="70"/>
      <c r="U60" s="53"/>
      <c r="V60" s="70"/>
      <c r="W60" s="70"/>
    </row>
    <row r="61" spans="1:23" ht="32.85" customHeight="1">
      <c r="A61" s="14" t="s">
        <v>239</v>
      </c>
      <c r="B61" s="69" t="s">
        <v>273</v>
      </c>
      <c r="C61" s="14" t="s">
        <v>272</v>
      </c>
      <c r="D61" s="14" t="s">
        <v>45</v>
      </c>
      <c r="E61" s="14" t="s">
        <v>87</v>
      </c>
      <c r="F61" s="14" t="s">
        <v>88</v>
      </c>
      <c r="G61" s="14" t="s">
        <v>261</v>
      </c>
      <c r="H61" s="14" t="s">
        <v>262</v>
      </c>
      <c r="I61" s="70">
        <v>4800</v>
      </c>
      <c r="J61" s="70"/>
      <c r="K61" s="70"/>
      <c r="L61" s="70"/>
      <c r="M61" s="70"/>
      <c r="N61" s="70">
        <v>4800</v>
      </c>
      <c r="O61" s="70"/>
      <c r="P61" s="70"/>
      <c r="Q61" s="70"/>
      <c r="R61" s="70"/>
      <c r="S61" s="70"/>
      <c r="T61" s="70"/>
      <c r="U61" s="53"/>
      <c r="V61" s="70"/>
      <c r="W61" s="70"/>
    </row>
    <row r="62" spans="1:23" ht="32.85" customHeight="1">
      <c r="A62" s="14" t="s">
        <v>239</v>
      </c>
      <c r="B62" s="69" t="s">
        <v>273</v>
      </c>
      <c r="C62" s="14" t="s">
        <v>272</v>
      </c>
      <c r="D62" s="14" t="s">
        <v>45</v>
      </c>
      <c r="E62" s="14" t="s">
        <v>87</v>
      </c>
      <c r="F62" s="14" t="s">
        <v>88</v>
      </c>
      <c r="G62" s="14" t="s">
        <v>228</v>
      </c>
      <c r="H62" s="14" t="s">
        <v>229</v>
      </c>
      <c r="I62" s="70">
        <v>2000</v>
      </c>
      <c r="J62" s="70"/>
      <c r="K62" s="70"/>
      <c r="L62" s="70"/>
      <c r="M62" s="70"/>
      <c r="N62" s="70">
        <v>2000</v>
      </c>
      <c r="O62" s="70"/>
      <c r="P62" s="70"/>
      <c r="Q62" s="70"/>
      <c r="R62" s="70"/>
      <c r="S62" s="70"/>
      <c r="T62" s="70"/>
      <c r="U62" s="53"/>
      <c r="V62" s="70"/>
      <c r="W62" s="70"/>
    </row>
    <row r="63" spans="1:23" ht="32.85" customHeight="1">
      <c r="A63" s="14"/>
      <c r="B63" s="14"/>
      <c r="C63" s="14" t="s">
        <v>274</v>
      </c>
      <c r="D63" s="14"/>
      <c r="E63" s="14"/>
      <c r="F63" s="14"/>
      <c r="G63" s="14"/>
      <c r="H63" s="14"/>
      <c r="I63" s="70">
        <v>249142.68</v>
      </c>
      <c r="J63" s="70"/>
      <c r="K63" s="70"/>
      <c r="L63" s="70"/>
      <c r="M63" s="70"/>
      <c r="N63" s="70">
        <v>249142.68</v>
      </c>
      <c r="O63" s="70"/>
      <c r="P63" s="70"/>
      <c r="Q63" s="70"/>
      <c r="R63" s="70"/>
      <c r="S63" s="70"/>
      <c r="T63" s="70"/>
      <c r="U63" s="53"/>
      <c r="V63" s="70"/>
      <c r="W63" s="70"/>
    </row>
    <row r="64" spans="1:23" ht="32.85" customHeight="1">
      <c r="A64" s="14" t="s">
        <v>239</v>
      </c>
      <c r="B64" s="69" t="s">
        <v>275</v>
      </c>
      <c r="C64" s="14" t="s">
        <v>274</v>
      </c>
      <c r="D64" s="14" t="s">
        <v>45</v>
      </c>
      <c r="E64" s="14" t="s">
        <v>71</v>
      </c>
      <c r="F64" s="14" t="s">
        <v>72</v>
      </c>
      <c r="G64" s="14" t="s">
        <v>206</v>
      </c>
      <c r="H64" s="14" t="s">
        <v>207</v>
      </c>
      <c r="I64" s="70">
        <v>30807.599999999999</v>
      </c>
      <c r="J64" s="70"/>
      <c r="K64" s="70"/>
      <c r="L64" s="70"/>
      <c r="M64" s="70"/>
      <c r="N64" s="70">
        <v>30807.599999999999</v>
      </c>
      <c r="O64" s="70"/>
      <c r="P64" s="70"/>
      <c r="Q64" s="70"/>
      <c r="R64" s="70"/>
      <c r="S64" s="70"/>
      <c r="T64" s="70"/>
      <c r="U64" s="53"/>
      <c r="V64" s="70"/>
      <c r="W64" s="70"/>
    </row>
    <row r="65" spans="1:23" ht="32.85" customHeight="1">
      <c r="A65" s="14" t="s">
        <v>239</v>
      </c>
      <c r="B65" s="69" t="s">
        <v>275</v>
      </c>
      <c r="C65" s="14" t="s">
        <v>274</v>
      </c>
      <c r="D65" s="14" t="s">
        <v>45</v>
      </c>
      <c r="E65" s="14" t="s">
        <v>71</v>
      </c>
      <c r="F65" s="14" t="s">
        <v>72</v>
      </c>
      <c r="G65" s="14" t="s">
        <v>214</v>
      </c>
      <c r="H65" s="14" t="s">
        <v>215</v>
      </c>
      <c r="I65" s="70">
        <v>8000</v>
      </c>
      <c r="J65" s="70"/>
      <c r="K65" s="70"/>
      <c r="L65" s="70"/>
      <c r="M65" s="70"/>
      <c r="N65" s="70">
        <v>8000</v>
      </c>
      <c r="O65" s="70"/>
      <c r="P65" s="70"/>
      <c r="Q65" s="70"/>
      <c r="R65" s="70"/>
      <c r="S65" s="70"/>
      <c r="T65" s="70"/>
      <c r="U65" s="53"/>
      <c r="V65" s="70"/>
      <c r="W65" s="70"/>
    </row>
    <row r="66" spans="1:23" ht="32.85" customHeight="1">
      <c r="A66" s="14" t="s">
        <v>239</v>
      </c>
      <c r="B66" s="69" t="s">
        <v>275</v>
      </c>
      <c r="C66" s="14" t="s">
        <v>274</v>
      </c>
      <c r="D66" s="14" t="s">
        <v>45</v>
      </c>
      <c r="E66" s="14" t="s">
        <v>71</v>
      </c>
      <c r="F66" s="14" t="s">
        <v>72</v>
      </c>
      <c r="G66" s="14" t="s">
        <v>218</v>
      </c>
      <c r="H66" s="14" t="s">
        <v>219</v>
      </c>
      <c r="I66" s="70">
        <v>19590.080000000002</v>
      </c>
      <c r="J66" s="70"/>
      <c r="K66" s="70"/>
      <c r="L66" s="70"/>
      <c r="M66" s="70"/>
      <c r="N66" s="70">
        <v>19590.080000000002</v>
      </c>
      <c r="O66" s="70"/>
      <c r="P66" s="70"/>
      <c r="Q66" s="70"/>
      <c r="R66" s="70"/>
      <c r="S66" s="70"/>
      <c r="T66" s="70"/>
      <c r="U66" s="53"/>
      <c r="V66" s="70"/>
      <c r="W66" s="70"/>
    </row>
    <row r="67" spans="1:23" ht="32.85" customHeight="1">
      <c r="A67" s="14" t="s">
        <v>239</v>
      </c>
      <c r="B67" s="69" t="s">
        <v>275</v>
      </c>
      <c r="C67" s="14" t="s">
        <v>274</v>
      </c>
      <c r="D67" s="14" t="s">
        <v>45</v>
      </c>
      <c r="E67" s="14" t="s">
        <v>71</v>
      </c>
      <c r="F67" s="14" t="s">
        <v>72</v>
      </c>
      <c r="G67" s="14" t="s">
        <v>259</v>
      </c>
      <c r="H67" s="14" t="s">
        <v>260</v>
      </c>
      <c r="I67" s="70">
        <v>60000</v>
      </c>
      <c r="J67" s="70"/>
      <c r="K67" s="70"/>
      <c r="L67" s="70"/>
      <c r="M67" s="70"/>
      <c r="N67" s="70">
        <v>60000</v>
      </c>
      <c r="O67" s="70"/>
      <c r="P67" s="70"/>
      <c r="Q67" s="70"/>
      <c r="R67" s="70"/>
      <c r="S67" s="70"/>
      <c r="T67" s="70"/>
      <c r="U67" s="53"/>
      <c r="V67" s="70"/>
      <c r="W67" s="70"/>
    </row>
    <row r="68" spans="1:23" ht="32.85" customHeight="1">
      <c r="A68" s="14" t="s">
        <v>239</v>
      </c>
      <c r="B68" s="69" t="s">
        <v>275</v>
      </c>
      <c r="C68" s="14" t="s">
        <v>274</v>
      </c>
      <c r="D68" s="14" t="s">
        <v>45</v>
      </c>
      <c r="E68" s="14" t="s">
        <v>71</v>
      </c>
      <c r="F68" s="14" t="s">
        <v>72</v>
      </c>
      <c r="G68" s="14" t="s">
        <v>222</v>
      </c>
      <c r="H68" s="14" t="s">
        <v>223</v>
      </c>
      <c r="I68" s="70">
        <v>13800</v>
      </c>
      <c r="J68" s="70"/>
      <c r="K68" s="70"/>
      <c r="L68" s="70"/>
      <c r="M68" s="70"/>
      <c r="N68" s="70">
        <v>13800</v>
      </c>
      <c r="O68" s="70"/>
      <c r="P68" s="70"/>
      <c r="Q68" s="70"/>
      <c r="R68" s="70"/>
      <c r="S68" s="70"/>
      <c r="T68" s="70"/>
      <c r="U68" s="53"/>
      <c r="V68" s="70"/>
      <c r="W68" s="70"/>
    </row>
    <row r="69" spans="1:23" ht="32.85" customHeight="1">
      <c r="A69" s="14" t="s">
        <v>239</v>
      </c>
      <c r="B69" s="69" t="s">
        <v>275</v>
      </c>
      <c r="C69" s="14" t="s">
        <v>274</v>
      </c>
      <c r="D69" s="14" t="s">
        <v>45</v>
      </c>
      <c r="E69" s="14" t="s">
        <v>71</v>
      </c>
      <c r="F69" s="14" t="s">
        <v>72</v>
      </c>
      <c r="G69" s="14" t="s">
        <v>224</v>
      </c>
      <c r="H69" s="14" t="s">
        <v>225</v>
      </c>
      <c r="I69" s="70">
        <v>88100</v>
      </c>
      <c r="J69" s="70"/>
      <c r="K69" s="70"/>
      <c r="L69" s="70"/>
      <c r="M69" s="70"/>
      <c r="N69" s="70">
        <v>88100</v>
      </c>
      <c r="O69" s="70"/>
      <c r="P69" s="70"/>
      <c r="Q69" s="70"/>
      <c r="R69" s="70"/>
      <c r="S69" s="70"/>
      <c r="T69" s="70"/>
      <c r="U69" s="53"/>
      <c r="V69" s="70"/>
      <c r="W69" s="70"/>
    </row>
    <row r="70" spans="1:23" ht="32.85" customHeight="1">
      <c r="A70" s="14" t="s">
        <v>239</v>
      </c>
      <c r="B70" s="69" t="s">
        <v>275</v>
      </c>
      <c r="C70" s="14" t="s">
        <v>274</v>
      </c>
      <c r="D70" s="14" t="s">
        <v>45</v>
      </c>
      <c r="E70" s="14" t="s">
        <v>71</v>
      </c>
      <c r="F70" s="14" t="s">
        <v>72</v>
      </c>
      <c r="G70" s="14" t="s">
        <v>249</v>
      </c>
      <c r="H70" s="14" t="s">
        <v>250</v>
      </c>
      <c r="I70" s="70">
        <v>20000</v>
      </c>
      <c r="J70" s="70"/>
      <c r="K70" s="70"/>
      <c r="L70" s="70"/>
      <c r="M70" s="70"/>
      <c r="N70" s="70">
        <v>20000</v>
      </c>
      <c r="O70" s="70"/>
      <c r="P70" s="70"/>
      <c r="Q70" s="70"/>
      <c r="R70" s="70"/>
      <c r="S70" s="70"/>
      <c r="T70" s="70"/>
      <c r="U70" s="53"/>
      <c r="V70" s="70"/>
      <c r="W70" s="70"/>
    </row>
    <row r="71" spans="1:23" ht="32.85" customHeight="1">
      <c r="A71" s="14" t="s">
        <v>239</v>
      </c>
      <c r="B71" s="69" t="s">
        <v>275</v>
      </c>
      <c r="C71" s="14" t="s">
        <v>274</v>
      </c>
      <c r="D71" s="14" t="s">
        <v>45</v>
      </c>
      <c r="E71" s="14" t="s">
        <v>71</v>
      </c>
      <c r="F71" s="14" t="s">
        <v>72</v>
      </c>
      <c r="G71" s="14" t="s">
        <v>261</v>
      </c>
      <c r="H71" s="14" t="s">
        <v>262</v>
      </c>
      <c r="I71" s="70">
        <v>1000</v>
      </c>
      <c r="J71" s="70"/>
      <c r="K71" s="70"/>
      <c r="L71" s="70"/>
      <c r="M71" s="70"/>
      <c r="N71" s="70">
        <v>1000</v>
      </c>
      <c r="O71" s="70"/>
      <c r="P71" s="70"/>
      <c r="Q71" s="70"/>
      <c r="R71" s="70"/>
      <c r="S71" s="70"/>
      <c r="T71" s="70"/>
      <c r="U71" s="53"/>
      <c r="V71" s="70"/>
      <c r="W71" s="70"/>
    </row>
    <row r="72" spans="1:23" ht="32.85" customHeight="1">
      <c r="A72" s="14" t="s">
        <v>239</v>
      </c>
      <c r="B72" s="69" t="s">
        <v>275</v>
      </c>
      <c r="C72" s="14" t="s">
        <v>274</v>
      </c>
      <c r="D72" s="14" t="s">
        <v>45</v>
      </c>
      <c r="E72" s="14" t="s">
        <v>71</v>
      </c>
      <c r="F72" s="14" t="s">
        <v>72</v>
      </c>
      <c r="G72" s="14" t="s">
        <v>228</v>
      </c>
      <c r="H72" s="14" t="s">
        <v>229</v>
      </c>
      <c r="I72" s="70">
        <v>7845</v>
      </c>
      <c r="J72" s="70"/>
      <c r="K72" s="70"/>
      <c r="L72" s="70"/>
      <c r="M72" s="70"/>
      <c r="N72" s="70">
        <v>7845</v>
      </c>
      <c r="O72" s="70"/>
      <c r="P72" s="70"/>
      <c r="Q72" s="70"/>
      <c r="R72" s="70"/>
      <c r="S72" s="70"/>
      <c r="T72" s="70"/>
      <c r="U72" s="53"/>
      <c r="V72" s="70"/>
      <c r="W72" s="70"/>
    </row>
    <row r="73" spans="1:23" ht="32.85" customHeight="1">
      <c r="A73" s="14"/>
      <c r="B73" s="14"/>
      <c r="C73" s="14" t="s">
        <v>276</v>
      </c>
      <c r="D73" s="14"/>
      <c r="E73" s="14"/>
      <c r="F73" s="14"/>
      <c r="G73" s="14"/>
      <c r="H73" s="14"/>
      <c r="I73" s="70">
        <v>855197.51</v>
      </c>
      <c r="J73" s="70"/>
      <c r="K73" s="70"/>
      <c r="L73" s="70"/>
      <c r="M73" s="70"/>
      <c r="N73" s="70">
        <v>855197.51</v>
      </c>
      <c r="O73" s="70"/>
      <c r="P73" s="70"/>
      <c r="Q73" s="70"/>
      <c r="R73" s="70"/>
      <c r="S73" s="70"/>
      <c r="T73" s="70"/>
      <c r="U73" s="53"/>
      <c r="V73" s="70"/>
      <c r="W73" s="70"/>
    </row>
    <row r="74" spans="1:23" ht="32.85" customHeight="1">
      <c r="A74" s="14" t="s">
        <v>239</v>
      </c>
      <c r="B74" s="69" t="s">
        <v>277</v>
      </c>
      <c r="C74" s="14" t="s">
        <v>276</v>
      </c>
      <c r="D74" s="14" t="s">
        <v>45</v>
      </c>
      <c r="E74" s="14" t="s">
        <v>87</v>
      </c>
      <c r="F74" s="14" t="s">
        <v>88</v>
      </c>
      <c r="G74" s="14" t="s">
        <v>206</v>
      </c>
      <c r="H74" s="14" t="s">
        <v>207</v>
      </c>
      <c r="I74" s="70">
        <v>14776</v>
      </c>
      <c r="J74" s="70"/>
      <c r="K74" s="70"/>
      <c r="L74" s="70"/>
      <c r="M74" s="70"/>
      <c r="N74" s="70">
        <v>14776</v>
      </c>
      <c r="O74" s="70"/>
      <c r="P74" s="70"/>
      <c r="Q74" s="70"/>
      <c r="R74" s="70"/>
      <c r="S74" s="70"/>
      <c r="T74" s="70"/>
      <c r="U74" s="53"/>
      <c r="V74" s="70"/>
      <c r="W74" s="70"/>
    </row>
    <row r="75" spans="1:23" ht="32.85" customHeight="1">
      <c r="A75" s="14" t="s">
        <v>239</v>
      </c>
      <c r="B75" s="69" t="s">
        <v>277</v>
      </c>
      <c r="C75" s="14" t="s">
        <v>276</v>
      </c>
      <c r="D75" s="14" t="s">
        <v>45</v>
      </c>
      <c r="E75" s="14" t="s">
        <v>87</v>
      </c>
      <c r="F75" s="14" t="s">
        <v>88</v>
      </c>
      <c r="G75" s="14" t="s">
        <v>214</v>
      </c>
      <c r="H75" s="14" t="s">
        <v>215</v>
      </c>
      <c r="I75" s="70">
        <v>966</v>
      </c>
      <c r="J75" s="70"/>
      <c r="K75" s="70"/>
      <c r="L75" s="70"/>
      <c r="M75" s="70"/>
      <c r="N75" s="70">
        <v>966</v>
      </c>
      <c r="O75" s="70"/>
      <c r="P75" s="70"/>
      <c r="Q75" s="70"/>
      <c r="R75" s="70"/>
      <c r="S75" s="70"/>
      <c r="T75" s="70"/>
      <c r="U75" s="53"/>
      <c r="V75" s="70"/>
      <c r="W75" s="70"/>
    </row>
    <row r="76" spans="1:23" ht="32.85" customHeight="1">
      <c r="A76" s="14" t="s">
        <v>239</v>
      </c>
      <c r="B76" s="69" t="s">
        <v>277</v>
      </c>
      <c r="C76" s="14" t="s">
        <v>276</v>
      </c>
      <c r="D76" s="14" t="s">
        <v>45</v>
      </c>
      <c r="E76" s="14" t="s">
        <v>87</v>
      </c>
      <c r="F76" s="14" t="s">
        <v>88</v>
      </c>
      <c r="G76" s="14" t="s">
        <v>218</v>
      </c>
      <c r="H76" s="14" t="s">
        <v>219</v>
      </c>
      <c r="I76" s="70">
        <v>155863.66</v>
      </c>
      <c r="J76" s="70"/>
      <c r="K76" s="70"/>
      <c r="L76" s="70"/>
      <c r="M76" s="70"/>
      <c r="N76" s="70">
        <v>155863.66</v>
      </c>
      <c r="O76" s="70"/>
      <c r="P76" s="70"/>
      <c r="Q76" s="70"/>
      <c r="R76" s="70"/>
      <c r="S76" s="70"/>
      <c r="T76" s="70"/>
      <c r="U76" s="53"/>
      <c r="V76" s="70"/>
      <c r="W76" s="70"/>
    </row>
    <row r="77" spans="1:23" ht="32.85" customHeight="1">
      <c r="A77" s="14" t="s">
        <v>239</v>
      </c>
      <c r="B77" s="69" t="s">
        <v>277</v>
      </c>
      <c r="C77" s="14" t="s">
        <v>276</v>
      </c>
      <c r="D77" s="14" t="s">
        <v>45</v>
      </c>
      <c r="E77" s="14" t="s">
        <v>87</v>
      </c>
      <c r="F77" s="14" t="s">
        <v>88</v>
      </c>
      <c r="G77" s="14" t="s">
        <v>220</v>
      </c>
      <c r="H77" s="14" t="s">
        <v>221</v>
      </c>
      <c r="I77" s="70">
        <v>8906</v>
      </c>
      <c r="J77" s="70"/>
      <c r="K77" s="70"/>
      <c r="L77" s="70"/>
      <c r="M77" s="70"/>
      <c r="N77" s="70">
        <v>8906</v>
      </c>
      <c r="O77" s="70"/>
      <c r="P77" s="70"/>
      <c r="Q77" s="70"/>
      <c r="R77" s="70"/>
      <c r="S77" s="70"/>
      <c r="T77" s="70"/>
      <c r="U77" s="53"/>
      <c r="V77" s="70"/>
      <c r="W77" s="70"/>
    </row>
    <row r="78" spans="1:23" ht="32.85" customHeight="1">
      <c r="A78" s="14" t="s">
        <v>239</v>
      </c>
      <c r="B78" s="69" t="s">
        <v>277</v>
      </c>
      <c r="C78" s="14" t="s">
        <v>276</v>
      </c>
      <c r="D78" s="14" t="s">
        <v>45</v>
      </c>
      <c r="E78" s="14" t="s">
        <v>87</v>
      </c>
      <c r="F78" s="14" t="s">
        <v>88</v>
      </c>
      <c r="G78" s="14" t="s">
        <v>259</v>
      </c>
      <c r="H78" s="14" t="s">
        <v>260</v>
      </c>
      <c r="I78" s="70">
        <v>130498</v>
      </c>
      <c r="J78" s="70"/>
      <c r="K78" s="70"/>
      <c r="L78" s="70"/>
      <c r="M78" s="70"/>
      <c r="N78" s="70">
        <v>130498</v>
      </c>
      <c r="O78" s="70"/>
      <c r="P78" s="70"/>
      <c r="Q78" s="70"/>
      <c r="R78" s="70"/>
      <c r="S78" s="70"/>
      <c r="T78" s="70"/>
      <c r="U78" s="53"/>
      <c r="V78" s="70"/>
      <c r="W78" s="70"/>
    </row>
    <row r="79" spans="1:23" ht="32.85" customHeight="1">
      <c r="A79" s="14" t="s">
        <v>239</v>
      </c>
      <c r="B79" s="69" t="s">
        <v>277</v>
      </c>
      <c r="C79" s="14" t="s">
        <v>276</v>
      </c>
      <c r="D79" s="14" t="s">
        <v>45</v>
      </c>
      <c r="E79" s="14" t="s">
        <v>87</v>
      </c>
      <c r="F79" s="14" t="s">
        <v>88</v>
      </c>
      <c r="G79" s="14" t="s">
        <v>222</v>
      </c>
      <c r="H79" s="14" t="s">
        <v>223</v>
      </c>
      <c r="I79" s="70">
        <v>20910</v>
      </c>
      <c r="J79" s="70"/>
      <c r="K79" s="70"/>
      <c r="L79" s="70"/>
      <c r="M79" s="70"/>
      <c r="N79" s="70">
        <v>20910</v>
      </c>
      <c r="O79" s="70"/>
      <c r="P79" s="70"/>
      <c r="Q79" s="70"/>
      <c r="R79" s="70"/>
      <c r="S79" s="70"/>
      <c r="T79" s="70"/>
      <c r="U79" s="53"/>
      <c r="V79" s="70"/>
      <c r="W79" s="70"/>
    </row>
    <row r="80" spans="1:23" ht="32.85" customHeight="1">
      <c r="A80" s="14" t="s">
        <v>239</v>
      </c>
      <c r="B80" s="69" t="s">
        <v>277</v>
      </c>
      <c r="C80" s="14" t="s">
        <v>276</v>
      </c>
      <c r="D80" s="14" t="s">
        <v>45</v>
      </c>
      <c r="E80" s="14" t="s">
        <v>87</v>
      </c>
      <c r="F80" s="14" t="s">
        <v>88</v>
      </c>
      <c r="G80" s="14" t="s">
        <v>224</v>
      </c>
      <c r="H80" s="14" t="s">
        <v>225</v>
      </c>
      <c r="I80" s="70">
        <v>299573.84999999998</v>
      </c>
      <c r="J80" s="70"/>
      <c r="K80" s="70"/>
      <c r="L80" s="70"/>
      <c r="M80" s="70"/>
      <c r="N80" s="70">
        <v>299573.84999999998</v>
      </c>
      <c r="O80" s="70"/>
      <c r="P80" s="70"/>
      <c r="Q80" s="70"/>
      <c r="R80" s="70"/>
      <c r="S80" s="70"/>
      <c r="T80" s="70"/>
      <c r="U80" s="53"/>
      <c r="V80" s="70"/>
      <c r="W80" s="70"/>
    </row>
    <row r="81" spans="1:23" ht="32.85" customHeight="1">
      <c r="A81" s="14" t="s">
        <v>239</v>
      </c>
      <c r="B81" s="69" t="s">
        <v>277</v>
      </c>
      <c r="C81" s="14" t="s">
        <v>276</v>
      </c>
      <c r="D81" s="14" t="s">
        <v>45</v>
      </c>
      <c r="E81" s="14" t="s">
        <v>87</v>
      </c>
      <c r="F81" s="14" t="s">
        <v>88</v>
      </c>
      <c r="G81" s="14" t="s">
        <v>249</v>
      </c>
      <c r="H81" s="14" t="s">
        <v>250</v>
      </c>
      <c r="I81" s="70">
        <v>200000</v>
      </c>
      <c r="J81" s="70"/>
      <c r="K81" s="70"/>
      <c r="L81" s="70"/>
      <c r="M81" s="70"/>
      <c r="N81" s="70">
        <v>200000</v>
      </c>
      <c r="O81" s="70"/>
      <c r="P81" s="70"/>
      <c r="Q81" s="70"/>
      <c r="R81" s="70"/>
      <c r="S81" s="70"/>
      <c r="T81" s="70"/>
      <c r="U81" s="53"/>
      <c r="V81" s="70"/>
      <c r="W81" s="70"/>
    </row>
    <row r="82" spans="1:23" ht="32.85" customHeight="1">
      <c r="A82" s="14" t="s">
        <v>239</v>
      </c>
      <c r="B82" s="69" t="s">
        <v>277</v>
      </c>
      <c r="C82" s="14" t="s">
        <v>276</v>
      </c>
      <c r="D82" s="14" t="s">
        <v>45</v>
      </c>
      <c r="E82" s="14" t="s">
        <v>87</v>
      </c>
      <c r="F82" s="14" t="s">
        <v>88</v>
      </c>
      <c r="G82" s="14" t="s">
        <v>261</v>
      </c>
      <c r="H82" s="14" t="s">
        <v>262</v>
      </c>
      <c r="I82" s="70">
        <v>11704</v>
      </c>
      <c r="J82" s="70"/>
      <c r="K82" s="70"/>
      <c r="L82" s="70"/>
      <c r="M82" s="70"/>
      <c r="N82" s="70">
        <v>11704</v>
      </c>
      <c r="O82" s="70"/>
      <c r="P82" s="70"/>
      <c r="Q82" s="70"/>
      <c r="R82" s="70"/>
      <c r="S82" s="70"/>
      <c r="T82" s="70"/>
      <c r="U82" s="53"/>
      <c r="V82" s="70"/>
      <c r="W82" s="70"/>
    </row>
    <row r="83" spans="1:23" ht="32.85" customHeight="1">
      <c r="A83" s="14" t="s">
        <v>239</v>
      </c>
      <c r="B83" s="69" t="s">
        <v>277</v>
      </c>
      <c r="C83" s="14" t="s">
        <v>276</v>
      </c>
      <c r="D83" s="14" t="s">
        <v>45</v>
      </c>
      <c r="E83" s="14" t="s">
        <v>87</v>
      </c>
      <c r="F83" s="14" t="s">
        <v>88</v>
      </c>
      <c r="G83" s="14" t="s">
        <v>228</v>
      </c>
      <c r="H83" s="14" t="s">
        <v>229</v>
      </c>
      <c r="I83" s="70">
        <v>12000</v>
      </c>
      <c r="J83" s="70"/>
      <c r="K83" s="70"/>
      <c r="L83" s="70"/>
      <c r="M83" s="70"/>
      <c r="N83" s="70">
        <v>12000</v>
      </c>
      <c r="O83" s="70"/>
      <c r="P83" s="70"/>
      <c r="Q83" s="70"/>
      <c r="R83" s="70"/>
      <c r="S83" s="70"/>
      <c r="T83" s="70"/>
      <c r="U83" s="53"/>
      <c r="V83" s="70"/>
      <c r="W83" s="70"/>
    </row>
    <row r="84" spans="1:23" ht="32.85" customHeight="1">
      <c r="A84" s="14"/>
      <c r="B84" s="14"/>
      <c r="C84" s="14" t="s">
        <v>278</v>
      </c>
      <c r="D84" s="14"/>
      <c r="E84" s="14"/>
      <c r="F84" s="14"/>
      <c r="G84" s="14"/>
      <c r="H84" s="14"/>
      <c r="I84" s="70">
        <v>948989.8</v>
      </c>
      <c r="J84" s="70"/>
      <c r="K84" s="70"/>
      <c r="L84" s="70"/>
      <c r="M84" s="70"/>
      <c r="N84" s="70">
        <v>948989.8</v>
      </c>
      <c r="O84" s="70"/>
      <c r="P84" s="70"/>
      <c r="Q84" s="70"/>
      <c r="R84" s="70"/>
      <c r="S84" s="70"/>
      <c r="T84" s="70"/>
      <c r="U84" s="53"/>
      <c r="V84" s="70"/>
      <c r="W84" s="70"/>
    </row>
    <row r="85" spans="1:23" ht="32.85" customHeight="1">
      <c r="A85" s="14" t="s">
        <v>239</v>
      </c>
      <c r="B85" s="69" t="s">
        <v>279</v>
      </c>
      <c r="C85" s="14" t="s">
        <v>278</v>
      </c>
      <c r="D85" s="14" t="s">
        <v>45</v>
      </c>
      <c r="E85" s="14" t="s">
        <v>63</v>
      </c>
      <c r="F85" s="14" t="s">
        <v>64</v>
      </c>
      <c r="G85" s="14" t="s">
        <v>206</v>
      </c>
      <c r="H85" s="14" t="s">
        <v>207</v>
      </c>
      <c r="I85" s="70">
        <v>147000</v>
      </c>
      <c r="J85" s="70"/>
      <c r="K85" s="70"/>
      <c r="L85" s="70"/>
      <c r="M85" s="70"/>
      <c r="N85" s="70">
        <v>147000</v>
      </c>
      <c r="O85" s="70"/>
      <c r="P85" s="70"/>
      <c r="Q85" s="70"/>
      <c r="R85" s="70"/>
      <c r="S85" s="70"/>
      <c r="T85" s="70"/>
      <c r="U85" s="53"/>
      <c r="V85" s="70"/>
      <c r="W85" s="70"/>
    </row>
    <row r="86" spans="1:23" ht="32.85" customHeight="1">
      <c r="A86" s="14" t="s">
        <v>239</v>
      </c>
      <c r="B86" s="69" t="s">
        <v>279</v>
      </c>
      <c r="C86" s="14" t="s">
        <v>278</v>
      </c>
      <c r="D86" s="14" t="s">
        <v>45</v>
      </c>
      <c r="E86" s="14" t="s">
        <v>63</v>
      </c>
      <c r="F86" s="14" t="s">
        <v>64</v>
      </c>
      <c r="G86" s="14" t="s">
        <v>214</v>
      </c>
      <c r="H86" s="14" t="s">
        <v>215</v>
      </c>
      <c r="I86" s="70">
        <v>11756.8</v>
      </c>
      <c r="J86" s="70"/>
      <c r="K86" s="70"/>
      <c r="L86" s="70"/>
      <c r="M86" s="70"/>
      <c r="N86" s="70">
        <v>11756.8</v>
      </c>
      <c r="O86" s="70"/>
      <c r="P86" s="70"/>
      <c r="Q86" s="70"/>
      <c r="R86" s="70"/>
      <c r="S86" s="70"/>
      <c r="T86" s="70"/>
      <c r="U86" s="53"/>
      <c r="V86" s="70"/>
      <c r="W86" s="70"/>
    </row>
    <row r="87" spans="1:23" ht="32.85" customHeight="1">
      <c r="A87" s="14" t="s">
        <v>239</v>
      </c>
      <c r="B87" s="69" t="s">
        <v>279</v>
      </c>
      <c r="C87" s="14" t="s">
        <v>278</v>
      </c>
      <c r="D87" s="14" t="s">
        <v>45</v>
      </c>
      <c r="E87" s="14" t="s">
        <v>63</v>
      </c>
      <c r="F87" s="14" t="s">
        <v>64</v>
      </c>
      <c r="G87" s="14" t="s">
        <v>218</v>
      </c>
      <c r="H87" s="14" t="s">
        <v>219</v>
      </c>
      <c r="I87" s="70">
        <v>148198</v>
      </c>
      <c r="J87" s="70"/>
      <c r="K87" s="70"/>
      <c r="L87" s="70"/>
      <c r="M87" s="70"/>
      <c r="N87" s="70">
        <v>148198</v>
      </c>
      <c r="O87" s="70"/>
      <c r="P87" s="70"/>
      <c r="Q87" s="70"/>
      <c r="R87" s="70"/>
      <c r="S87" s="70"/>
      <c r="T87" s="70"/>
      <c r="U87" s="53"/>
      <c r="V87" s="70"/>
      <c r="W87" s="70"/>
    </row>
    <row r="88" spans="1:23" ht="32.85" customHeight="1">
      <c r="A88" s="14" t="s">
        <v>239</v>
      </c>
      <c r="B88" s="69" t="s">
        <v>279</v>
      </c>
      <c r="C88" s="14" t="s">
        <v>278</v>
      </c>
      <c r="D88" s="14" t="s">
        <v>45</v>
      </c>
      <c r="E88" s="14" t="s">
        <v>63</v>
      </c>
      <c r="F88" s="14" t="s">
        <v>64</v>
      </c>
      <c r="G88" s="14" t="s">
        <v>220</v>
      </c>
      <c r="H88" s="14" t="s">
        <v>221</v>
      </c>
      <c r="I88" s="70">
        <v>1495</v>
      </c>
      <c r="J88" s="70"/>
      <c r="K88" s="70"/>
      <c r="L88" s="70"/>
      <c r="M88" s="70"/>
      <c r="N88" s="70">
        <v>1495</v>
      </c>
      <c r="O88" s="70"/>
      <c r="P88" s="70"/>
      <c r="Q88" s="70"/>
      <c r="R88" s="70"/>
      <c r="S88" s="70"/>
      <c r="T88" s="70"/>
      <c r="U88" s="53"/>
      <c r="V88" s="70"/>
      <c r="W88" s="70"/>
    </row>
    <row r="89" spans="1:23" ht="32.85" customHeight="1">
      <c r="A89" s="14" t="s">
        <v>239</v>
      </c>
      <c r="B89" s="69" t="s">
        <v>279</v>
      </c>
      <c r="C89" s="14" t="s">
        <v>278</v>
      </c>
      <c r="D89" s="14" t="s">
        <v>45</v>
      </c>
      <c r="E89" s="14" t="s">
        <v>63</v>
      </c>
      <c r="F89" s="14" t="s">
        <v>64</v>
      </c>
      <c r="G89" s="14" t="s">
        <v>259</v>
      </c>
      <c r="H89" s="14" t="s">
        <v>260</v>
      </c>
      <c r="I89" s="70">
        <v>11000</v>
      </c>
      <c r="J89" s="70"/>
      <c r="K89" s="70"/>
      <c r="L89" s="70"/>
      <c r="M89" s="70"/>
      <c r="N89" s="70">
        <v>11000</v>
      </c>
      <c r="O89" s="70"/>
      <c r="P89" s="70"/>
      <c r="Q89" s="70"/>
      <c r="R89" s="70"/>
      <c r="S89" s="70"/>
      <c r="T89" s="70"/>
      <c r="U89" s="53"/>
      <c r="V89" s="70"/>
      <c r="W89" s="70"/>
    </row>
    <row r="90" spans="1:23" ht="32.85" customHeight="1">
      <c r="A90" s="14" t="s">
        <v>239</v>
      </c>
      <c r="B90" s="69" t="s">
        <v>279</v>
      </c>
      <c r="C90" s="14" t="s">
        <v>278</v>
      </c>
      <c r="D90" s="14" t="s">
        <v>45</v>
      </c>
      <c r="E90" s="14" t="s">
        <v>63</v>
      </c>
      <c r="F90" s="14" t="s">
        <v>64</v>
      </c>
      <c r="G90" s="14" t="s">
        <v>224</v>
      </c>
      <c r="H90" s="14" t="s">
        <v>225</v>
      </c>
      <c r="I90" s="70">
        <v>115100</v>
      </c>
      <c r="J90" s="70"/>
      <c r="K90" s="70"/>
      <c r="L90" s="70"/>
      <c r="M90" s="70"/>
      <c r="N90" s="70">
        <v>115100</v>
      </c>
      <c r="O90" s="70"/>
      <c r="P90" s="70"/>
      <c r="Q90" s="70"/>
      <c r="R90" s="70"/>
      <c r="S90" s="70"/>
      <c r="T90" s="70"/>
      <c r="U90" s="53"/>
      <c r="V90" s="70"/>
      <c r="W90" s="70"/>
    </row>
    <row r="91" spans="1:23" ht="32.85" customHeight="1">
      <c r="A91" s="14" t="s">
        <v>239</v>
      </c>
      <c r="B91" s="69" t="s">
        <v>279</v>
      </c>
      <c r="C91" s="14" t="s">
        <v>278</v>
      </c>
      <c r="D91" s="14" t="s">
        <v>45</v>
      </c>
      <c r="E91" s="14" t="s">
        <v>63</v>
      </c>
      <c r="F91" s="14" t="s">
        <v>64</v>
      </c>
      <c r="G91" s="14" t="s">
        <v>228</v>
      </c>
      <c r="H91" s="14" t="s">
        <v>229</v>
      </c>
      <c r="I91" s="70">
        <v>514440</v>
      </c>
      <c r="J91" s="70"/>
      <c r="K91" s="70"/>
      <c r="L91" s="70"/>
      <c r="M91" s="70"/>
      <c r="N91" s="70">
        <v>514440</v>
      </c>
      <c r="O91" s="70"/>
      <c r="P91" s="70"/>
      <c r="Q91" s="70"/>
      <c r="R91" s="70"/>
      <c r="S91" s="70"/>
      <c r="T91" s="70"/>
      <c r="U91" s="53"/>
      <c r="V91" s="70"/>
      <c r="W91" s="70"/>
    </row>
    <row r="92" spans="1:23" ht="32.85" customHeight="1">
      <c r="A92" s="14"/>
      <c r="B92" s="14"/>
      <c r="C92" s="14" t="s">
        <v>280</v>
      </c>
      <c r="D92" s="14"/>
      <c r="E92" s="14"/>
      <c r="F92" s="14"/>
      <c r="G92" s="14"/>
      <c r="H92" s="14"/>
      <c r="I92" s="70">
        <v>500000</v>
      </c>
      <c r="J92" s="70"/>
      <c r="K92" s="70"/>
      <c r="L92" s="70"/>
      <c r="M92" s="70"/>
      <c r="N92" s="70">
        <v>500000</v>
      </c>
      <c r="O92" s="70"/>
      <c r="P92" s="70"/>
      <c r="Q92" s="70"/>
      <c r="R92" s="70"/>
      <c r="S92" s="70"/>
      <c r="T92" s="70"/>
      <c r="U92" s="53"/>
      <c r="V92" s="70"/>
      <c r="W92" s="70"/>
    </row>
    <row r="93" spans="1:23" ht="32.85" customHeight="1">
      <c r="A93" s="14" t="s">
        <v>239</v>
      </c>
      <c r="B93" s="69" t="s">
        <v>281</v>
      </c>
      <c r="C93" s="14" t="s">
        <v>280</v>
      </c>
      <c r="D93" s="14" t="s">
        <v>45</v>
      </c>
      <c r="E93" s="14" t="s">
        <v>69</v>
      </c>
      <c r="F93" s="14" t="s">
        <v>70</v>
      </c>
      <c r="G93" s="14" t="s">
        <v>206</v>
      </c>
      <c r="H93" s="14" t="s">
        <v>207</v>
      </c>
      <c r="I93" s="70">
        <v>80000</v>
      </c>
      <c r="J93" s="70"/>
      <c r="K93" s="70"/>
      <c r="L93" s="70"/>
      <c r="M93" s="70"/>
      <c r="N93" s="70">
        <v>80000</v>
      </c>
      <c r="O93" s="70"/>
      <c r="P93" s="70"/>
      <c r="Q93" s="70"/>
      <c r="R93" s="70"/>
      <c r="S93" s="70"/>
      <c r="T93" s="70"/>
      <c r="U93" s="53"/>
      <c r="V93" s="70"/>
      <c r="W93" s="70"/>
    </row>
    <row r="94" spans="1:23" ht="32.85" customHeight="1">
      <c r="A94" s="14" t="s">
        <v>239</v>
      </c>
      <c r="B94" s="69" t="s">
        <v>281</v>
      </c>
      <c r="C94" s="14" t="s">
        <v>280</v>
      </c>
      <c r="D94" s="14" t="s">
        <v>45</v>
      </c>
      <c r="E94" s="14" t="s">
        <v>69</v>
      </c>
      <c r="F94" s="14" t="s">
        <v>70</v>
      </c>
      <c r="G94" s="14" t="s">
        <v>220</v>
      </c>
      <c r="H94" s="14" t="s">
        <v>221</v>
      </c>
      <c r="I94" s="70">
        <v>50000</v>
      </c>
      <c r="J94" s="70"/>
      <c r="K94" s="70"/>
      <c r="L94" s="70"/>
      <c r="M94" s="70"/>
      <c r="N94" s="70">
        <v>50000</v>
      </c>
      <c r="O94" s="70"/>
      <c r="P94" s="70"/>
      <c r="Q94" s="70"/>
      <c r="R94" s="70"/>
      <c r="S94" s="70"/>
      <c r="T94" s="70"/>
      <c r="U94" s="53"/>
      <c r="V94" s="70"/>
      <c r="W94" s="70"/>
    </row>
    <row r="95" spans="1:23" ht="32.85" customHeight="1">
      <c r="A95" s="14" t="s">
        <v>239</v>
      </c>
      <c r="B95" s="69" t="s">
        <v>281</v>
      </c>
      <c r="C95" s="14" t="s">
        <v>280</v>
      </c>
      <c r="D95" s="14" t="s">
        <v>45</v>
      </c>
      <c r="E95" s="14" t="s">
        <v>69</v>
      </c>
      <c r="F95" s="14" t="s">
        <v>70</v>
      </c>
      <c r="G95" s="14" t="s">
        <v>222</v>
      </c>
      <c r="H95" s="14" t="s">
        <v>223</v>
      </c>
      <c r="I95" s="70">
        <v>40000</v>
      </c>
      <c r="J95" s="70"/>
      <c r="K95" s="70"/>
      <c r="L95" s="70"/>
      <c r="M95" s="70"/>
      <c r="N95" s="70">
        <v>40000</v>
      </c>
      <c r="O95" s="70"/>
      <c r="P95" s="70"/>
      <c r="Q95" s="70"/>
      <c r="R95" s="70"/>
      <c r="S95" s="70"/>
      <c r="T95" s="70"/>
      <c r="U95" s="53"/>
      <c r="V95" s="70"/>
      <c r="W95" s="70"/>
    </row>
    <row r="96" spans="1:23" ht="32.85" customHeight="1">
      <c r="A96" s="14" t="s">
        <v>239</v>
      </c>
      <c r="B96" s="69" t="s">
        <v>281</v>
      </c>
      <c r="C96" s="14" t="s">
        <v>280</v>
      </c>
      <c r="D96" s="14" t="s">
        <v>45</v>
      </c>
      <c r="E96" s="14" t="s">
        <v>69</v>
      </c>
      <c r="F96" s="14" t="s">
        <v>70</v>
      </c>
      <c r="G96" s="14" t="s">
        <v>224</v>
      </c>
      <c r="H96" s="14" t="s">
        <v>225</v>
      </c>
      <c r="I96" s="70">
        <v>300000</v>
      </c>
      <c r="J96" s="70"/>
      <c r="K96" s="70"/>
      <c r="L96" s="70"/>
      <c r="M96" s="70"/>
      <c r="N96" s="70">
        <v>300000</v>
      </c>
      <c r="O96" s="70"/>
      <c r="P96" s="70"/>
      <c r="Q96" s="70"/>
      <c r="R96" s="70"/>
      <c r="S96" s="70"/>
      <c r="T96" s="70"/>
      <c r="U96" s="53"/>
      <c r="V96" s="70"/>
      <c r="W96" s="70"/>
    </row>
    <row r="97" spans="1:23" ht="32.85" customHeight="1">
      <c r="A97" s="14" t="s">
        <v>239</v>
      </c>
      <c r="B97" s="69" t="s">
        <v>281</v>
      </c>
      <c r="C97" s="14" t="s">
        <v>280</v>
      </c>
      <c r="D97" s="14" t="s">
        <v>45</v>
      </c>
      <c r="E97" s="14" t="s">
        <v>69</v>
      </c>
      <c r="F97" s="14" t="s">
        <v>70</v>
      </c>
      <c r="G97" s="14" t="s">
        <v>230</v>
      </c>
      <c r="H97" s="14" t="s">
        <v>231</v>
      </c>
      <c r="I97" s="70">
        <v>30000</v>
      </c>
      <c r="J97" s="70"/>
      <c r="K97" s="70"/>
      <c r="L97" s="70"/>
      <c r="M97" s="70"/>
      <c r="N97" s="70">
        <v>30000</v>
      </c>
      <c r="O97" s="70"/>
      <c r="P97" s="70"/>
      <c r="Q97" s="70"/>
      <c r="R97" s="70"/>
      <c r="S97" s="70"/>
      <c r="T97" s="70"/>
      <c r="U97" s="53"/>
      <c r="V97" s="70"/>
      <c r="W97" s="70"/>
    </row>
    <row r="98" spans="1:23" ht="32.85" customHeight="1">
      <c r="A98" s="14"/>
      <c r="B98" s="14"/>
      <c r="C98" s="14" t="s">
        <v>282</v>
      </c>
      <c r="D98" s="14"/>
      <c r="E98" s="14"/>
      <c r="F98" s="14"/>
      <c r="G98" s="14"/>
      <c r="H98" s="14"/>
      <c r="I98" s="70">
        <v>41780</v>
      </c>
      <c r="J98" s="70"/>
      <c r="K98" s="70"/>
      <c r="L98" s="70"/>
      <c r="M98" s="70"/>
      <c r="N98" s="70">
        <v>41780</v>
      </c>
      <c r="O98" s="70"/>
      <c r="P98" s="70"/>
      <c r="Q98" s="70"/>
      <c r="R98" s="70"/>
      <c r="S98" s="70"/>
      <c r="T98" s="70"/>
      <c r="U98" s="53"/>
      <c r="V98" s="70"/>
      <c r="W98" s="70"/>
    </row>
    <row r="99" spans="1:23" ht="32.85" customHeight="1">
      <c r="A99" s="14" t="s">
        <v>239</v>
      </c>
      <c r="B99" s="69" t="s">
        <v>283</v>
      </c>
      <c r="C99" s="14" t="s">
        <v>282</v>
      </c>
      <c r="D99" s="14" t="s">
        <v>45</v>
      </c>
      <c r="E99" s="14" t="s">
        <v>87</v>
      </c>
      <c r="F99" s="14" t="s">
        <v>88</v>
      </c>
      <c r="G99" s="14" t="s">
        <v>218</v>
      </c>
      <c r="H99" s="14" t="s">
        <v>219</v>
      </c>
      <c r="I99" s="70">
        <v>41780</v>
      </c>
      <c r="J99" s="70"/>
      <c r="K99" s="70"/>
      <c r="L99" s="70"/>
      <c r="M99" s="70"/>
      <c r="N99" s="70">
        <v>41780</v>
      </c>
      <c r="O99" s="70"/>
      <c r="P99" s="70"/>
      <c r="Q99" s="70"/>
      <c r="R99" s="70"/>
      <c r="S99" s="70"/>
      <c r="T99" s="70"/>
      <c r="U99" s="53"/>
      <c r="V99" s="70"/>
      <c r="W99" s="70"/>
    </row>
    <row r="100" spans="1:23" ht="32.85" customHeight="1">
      <c r="A100" s="14"/>
      <c r="B100" s="14"/>
      <c r="C100" s="14" t="s">
        <v>284</v>
      </c>
      <c r="D100" s="14"/>
      <c r="E100" s="14"/>
      <c r="F100" s="14"/>
      <c r="G100" s="14"/>
      <c r="H100" s="14"/>
      <c r="I100" s="70">
        <v>172123.7</v>
      </c>
      <c r="J100" s="70"/>
      <c r="K100" s="70"/>
      <c r="L100" s="70"/>
      <c r="M100" s="70"/>
      <c r="N100" s="70">
        <v>172123.7</v>
      </c>
      <c r="O100" s="70"/>
      <c r="P100" s="70"/>
      <c r="Q100" s="70"/>
      <c r="R100" s="70"/>
      <c r="S100" s="70"/>
      <c r="T100" s="70"/>
      <c r="U100" s="53"/>
      <c r="V100" s="70"/>
      <c r="W100" s="70"/>
    </row>
    <row r="101" spans="1:23" ht="32.85" customHeight="1">
      <c r="A101" s="14" t="s">
        <v>239</v>
      </c>
      <c r="B101" s="69" t="s">
        <v>285</v>
      </c>
      <c r="C101" s="14" t="s">
        <v>284</v>
      </c>
      <c r="D101" s="14" t="s">
        <v>45</v>
      </c>
      <c r="E101" s="14" t="s">
        <v>71</v>
      </c>
      <c r="F101" s="14" t="s">
        <v>72</v>
      </c>
      <c r="G101" s="14" t="s">
        <v>206</v>
      </c>
      <c r="H101" s="14" t="s">
        <v>207</v>
      </c>
      <c r="I101" s="70">
        <v>10635.7</v>
      </c>
      <c r="J101" s="70"/>
      <c r="K101" s="70"/>
      <c r="L101" s="70"/>
      <c r="M101" s="70"/>
      <c r="N101" s="70">
        <v>10635.7</v>
      </c>
      <c r="O101" s="70"/>
      <c r="P101" s="70"/>
      <c r="Q101" s="70"/>
      <c r="R101" s="70"/>
      <c r="S101" s="70"/>
      <c r="T101" s="70"/>
      <c r="U101" s="53"/>
      <c r="V101" s="70"/>
      <c r="W101" s="70"/>
    </row>
    <row r="102" spans="1:23" ht="32.85" customHeight="1">
      <c r="A102" s="14" t="s">
        <v>239</v>
      </c>
      <c r="B102" s="69" t="s">
        <v>285</v>
      </c>
      <c r="C102" s="14" t="s">
        <v>284</v>
      </c>
      <c r="D102" s="14" t="s">
        <v>45</v>
      </c>
      <c r="E102" s="14" t="s">
        <v>71</v>
      </c>
      <c r="F102" s="14" t="s">
        <v>72</v>
      </c>
      <c r="G102" s="14" t="s">
        <v>218</v>
      </c>
      <c r="H102" s="14" t="s">
        <v>219</v>
      </c>
      <c r="I102" s="70">
        <v>56668</v>
      </c>
      <c r="J102" s="70"/>
      <c r="K102" s="70"/>
      <c r="L102" s="70"/>
      <c r="M102" s="70"/>
      <c r="N102" s="70">
        <v>56668</v>
      </c>
      <c r="O102" s="70"/>
      <c r="P102" s="70"/>
      <c r="Q102" s="70"/>
      <c r="R102" s="70"/>
      <c r="S102" s="70"/>
      <c r="T102" s="70"/>
      <c r="U102" s="53"/>
      <c r="V102" s="70"/>
      <c r="W102" s="70"/>
    </row>
    <row r="103" spans="1:23" ht="32.85" customHeight="1">
      <c r="A103" s="14" t="s">
        <v>239</v>
      </c>
      <c r="B103" s="69" t="s">
        <v>285</v>
      </c>
      <c r="C103" s="14" t="s">
        <v>284</v>
      </c>
      <c r="D103" s="14" t="s">
        <v>45</v>
      </c>
      <c r="E103" s="14" t="s">
        <v>71</v>
      </c>
      <c r="F103" s="14" t="s">
        <v>72</v>
      </c>
      <c r="G103" s="14" t="s">
        <v>259</v>
      </c>
      <c r="H103" s="14" t="s">
        <v>260</v>
      </c>
      <c r="I103" s="70">
        <v>620</v>
      </c>
      <c r="J103" s="70"/>
      <c r="K103" s="70"/>
      <c r="L103" s="70"/>
      <c r="M103" s="70"/>
      <c r="N103" s="70">
        <v>620</v>
      </c>
      <c r="O103" s="70"/>
      <c r="P103" s="70"/>
      <c r="Q103" s="70"/>
      <c r="R103" s="70"/>
      <c r="S103" s="70"/>
      <c r="T103" s="70"/>
      <c r="U103" s="53"/>
      <c r="V103" s="70"/>
      <c r="W103" s="70"/>
    </row>
    <row r="104" spans="1:23" ht="32.85" customHeight="1">
      <c r="A104" s="14" t="s">
        <v>239</v>
      </c>
      <c r="B104" s="69" t="s">
        <v>285</v>
      </c>
      <c r="C104" s="14" t="s">
        <v>284</v>
      </c>
      <c r="D104" s="14" t="s">
        <v>45</v>
      </c>
      <c r="E104" s="14" t="s">
        <v>71</v>
      </c>
      <c r="F104" s="14" t="s">
        <v>72</v>
      </c>
      <c r="G104" s="14" t="s">
        <v>224</v>
      </c>
      <c r="H104" s="14" t="s">
        <v>225</v>
      </c>
      <c r="I104" s="70">
        <v>79360</v>
      </c>
      <c r="J104" s="70"/>
      <c r="K104" s="70"/>
      <c r="L104" s="70"/>
      <c r="M104" s="70"/>
      <c r="N104" s="70">
        <v>79360</v>
      </c>
      <c r="O104" s="70"/>
      <c r="P104" s="70"/>
      <c r="Q104" s="70"/>
      <c r="R104" s="70"/>
      <c r="S104" s="70"/>
      <c r="T104" s="70"/>
      <c r="U104" s="53"/>
      <c r="V104" s="70"/>
      <c r="W104" s="70"/>
    </row>
    <row r="105" spans="1:23" ht="32.85" customHeight="1">
      <c r="A105" s="14" t="s">
        <v>239</v>
      </c>
      <c r="B105" s="69" t="s">
        <v>285</v>
      </c>
      <c r="C105" s="14" t="s">
        <v>284</v>
      </c>
      <c r="D105" s="14" t="s">
        <v>45</v>
      </c>
      <c r="E105" s="14" t="s">
        <v>71</v>
      </c>
      <c r="F105" s="14" t="s">
        <v>72</v>
      </c>
      <c r="G105" s="14" t="s">
        <v>228</v>
      </c>
      <c r="H105" s="14" t="s">
        <v>229</v>
      </c>
      <c r="I105" s="70">
        <v>12000</v>
      </c>
      <c r="J105" s="70"/>
      <c r="K105" s="70"/>
      <c r="L105" s="70"/>
      <c r="M105" s="70"/>
      <c r="N105" s="70">
        <v>12000</v>
      </c>
      <c r="O105" s="70"/>
      <c r="P105" s="70"/>
      <c r="Q105" s="70"/>
      <c r="R105" s="70"/>
      <c r="S105" s="70"/>
      <c r="T105" s="70"/>
      <c r="U105" s="53"/>
      <c r="V105" s="70"/>
      <c r="W105" s="70"/>
    </row>
    <row r="106" spans="1:23" ht="32.85" customHeight="1">
      <c r="A106" s="14" t="s">
        <v>239</v>
      </c>
      <c r="B106" s="69" t="s">
        <v>285</v>
      </c>
      <c r="C106" s="14" t="s">
        <v>284</v>
      </c>
      <c r="D106" s="14" t="s">
        <v>45</v>
      </c>
      <c r="E106" s="14" t="s">
        <v>71</v>
      </c>
      <c r="F106" s="14" t="s">
        <v>72</v>
      </c>
      <c r="G106" s="14" t="s">
        <v>286</v>
      </c>
      <c r="H106" s="14" t="s">
        <v>56</v>
      </c>
      <c r="I106" s="70">
        <v>12840</v>
      </c>
      <c r="J106" s="70"/>
      <c r="K106" s="70"/>
      <c r="L106" s="70"/>
      <c r="M106" s="70"/>
      <c r="N106" s="70">
        <v>12840</v>
      </c>
      <c r="O106" s="70"/>
      <c r="P106" s="70"/>
      <c r="Q106" s="70"/>
      <c r="R106" s="70"/>
      <c r="S106" s="70"/>
      <c r="T106" s="70"/>
      <c r="U106" s="53"/>
      <c r="V106" s="70"/>
      <c r="W106" s="70"/>
    </row>
    <row r="107" spans="1:23" ht="32.85" customHeight="1">
      <c r="A107" s="14"/>
      <c r="B107" s="14"/>
      <c r="C107" s="14" t="s">
        <v>287</v>
      </c>
      <c r="D107" s="14"/>
      <c r="E107" s="14"/>
      <c r="F107" s="14"/>
      <c r="G107" s="14"/>
      <c r="H107" s="14"/>
      <c r="I107" s="70">
        <v>1412577.82</v>
      </c>
      <c r="J107" s="70">
        <v>650000</v>
      </c>
      <c r="K107" s="70"/>
      <c r="L107" s="70"/>
      <c r="M107" s="70"/>
      <c r="N107" s="70">
        <v>762577.82</v>
      </c>
      <c r="O107" s="70"/>
      <c r="P107" s="70"/>
      <c r="Q107" s="70"/>
      <c r="R107" s="70"/>
      <c r="S107" s="70"/>
      <c r="T107" s="70"/>
      <c r="U107" s="53"/>
      <c r="V107" s="70"/>
      <c r="W107" s="70"/>
    </row>
    <row r="108" spans="1:23" ht="32.85" customHeight="1">
      <c r="A108" s="14" t="s">
        <v>288</v>
      </c>
      <c r="B108" s="69" t="s">
        <v>289</v>
      </c>
      <c r="C108" s="14" t="s">
        <v>287</v>
      </c>
      <c r="D108" s="14" t="s">
        <v>45</v>
      </c>
      <c r="E108" s="14" t="s">
        <v>79</v>
      </c>
      <c r="F108" s="14" t="s">
        <v>80</v>
      </c>
      <c r="G108" s="14" t="s">
        <v>216</v>
      </c>
      <c r="H108" s="14" t="s">
        <v>217</v>
      </c>
      <c r="I108" s="70">
        <v>1412577.82</v>
      </c>
      <c r="J108" s="70">
        <v>650000</v>
      </c>
      <c r="K108" s="70"/>
      <c r="L108" s="70"/>
      <c r="M108" s="70"/>
      <c r="N108" s="70">
        <v>762577.82</v>
      </c>
      <c r="O108" s="70"/>
      <c r="P108" s="70"/>
      <c r="Q108" s="70"/>
      <c r="R108" s="70"/>
      <c r="S108" s="70"/>
      <c r="T108" s="70"/>
      <c r="U108" s="53"/>
      <c r="V108" s="70"/>
      <c r="W108" s="70"/>
    </row>
    <row r="109" spans="1:23" ht="32.85" customHeight="1">
      <c r="A109" s="14"/>
      <c r="B109" s="14"/>
      <c r="C109" s="14" t="s">
        <v>290</v>
      </c>
      <c r="D109" s="14"/>
      <c r="E109" s="14"/>
      <c r="F109" s="14"/>
      <c r="G109" s="14"/>
      <c r="H109" s="14"/>
      <c r="I109" s="70">
        <v>811300</v>
      </c>
      <c r="J109" s="70">
        <v>690000</v>
      </c>
      <c r="K109" s="70">
        <v>690000</v>
      </c>
      <c r="L109" s="70"/>
      <c r="M109" s="70"/>
      <c r="N109" s="70"/>
      <c r="O109" s="70"/>
      <c r="P109" s="70"/>
      <c r="Q109" s="70"/>
      <c r="R109" s="70">
        <v>121300</v>
      </c>
      <c r="S109" s="70"/>
      <c r="T109" s="70"/>
      <c r="U109" s="53">
        <v>121300</v>
      </c>
      <c r="V109" s="70"/>
      <c r="W109" s="70"/>
    </row>
    <row r="110" spans="1:23" ht="32.85" customHeight="1">
      <c r="A110" s="14" t="s">
        <v>291</v>
      </c>
      <c r="B110" s="69" t="s">
        <v>292</v>
      </c>
      <c r="C110" s="14" t="s">
        <v>290</v>
      </c>
      <c r="D110" s="14" t="s">
        <v>45</v>
      </c>
      <c r="E110" s="14" t="s">
        <v>81</v>
      </c>
      <c r="F110" s="14" t="s">
        <v>82</v>
      </c>
      <c r="G110" s="14" t="s">
        <v>293</v>
      </c>
      <c r="H110" s="14" t="s">
        <v>294</v>
      </c>
      <c r="I110" s="70">
        <v>811300</v>
      </c>
      <c r="J110" s="70">
        <v>690000</v>
      </c>
      <c r="K110" s="70">
        <v>690000</v>
      </c>
      <c r="L110" s="70"/>
      <c r="M110" s="70"/>
      <c r="N110" s="70"/>
      <c r="O110" s="70"/>
      <c r="P110" s="70"/>
      <c r="Q110" s="70"/>
      <c r="R110" s="70">
        <v>121300</v>
      </c>
      <c r="S110" s="70"/>
      <c r="T110" s="70"/>
      <c r="U110" s="53">
        <v>121300</v>
      </c>
      <c r="V110" s="70"/>
      <c r="W110" s="70"/>
    </row>
    <row r="111" spans="1:23" ht="32.85" customHeight="1">
      <c r="A111" s="14"/>
      <c r="B111" s="14"/>
      <c r="C111" s="14" t="s">
        <v>295</v>
      </c>
      <c r="D111" s="14"/>
      <c r="E111" s="14"/>
      <c r="F111" s="14"/>
      <c r="G111" s="14"/>
      <c r="H111" s="14"/>
      <c r="I111" s="70">
        <v>6943345.8700000001</v>
      </c>
      <c r="J111" s="70"/>
      <c r="K111" s="70"/>
      <c r="L111" s="70"/>
      <c r="M111" s="70"/>
      <c r="N111" s="70"/>
      <c r="O111" s="70"/>
      <c r="P111" s="70"/>
      <c r="Q111" s="70"/>
      <c r="R111" s="70">
        <v>6943345.8700000001</v>
      </c>
      <c r="S111" s="70"/>
      <c r="T111" s="70"/>
      <c r="U111" s="53">
        <v>5524000.54</v>
      </c>
      <c r="V111" s="70"/>
      <c r="W111" s="70">
        <v>1419345.33</v>
      </c>
    </row>
    <row r="112" spans="1:23" ht="32.85" customHeight="1">
      <c r="A112" s="14" t="s">
        <v>264</v>
      </c>
      <c r="B112" s="69" t="s">
        <v>296</v>
      </c>
      <c r="C112" s="14" t="s">
        <v>295</v>
      </c>
      <c r="D112" s="14" t="s">
        <v>45</v>
      </c>
      <c r="E112" s="14" t="s">
        <v>77</v>
      </c>
      <c r="F112" s="14" t="s">
        <v>78</v>
      </c>
      <c r="G112" s="14" t="s">
        <v>204</v>
      </c>
      <c r="H112" s="14" t="s">
        <v>205</v>
      </c>
      <c r="I112" s="70">
        <v>53700</v>
      </c>
      <c r="J112" s="70"/>
      <c r="K112" s="70"/>
      <c r="L112" s="70"/>
      <c r="M112" s="70"/>
      <c r="N112" s="70"/>
      <c r="O112" s="70"/>
      <c r="P112" s="70"/>
      <c r="Q112" s="70"/>
      <c r="R112" s="70">
        <v>53700</v>
      </c>
      <c r="S112" s="70"/>
      <c r="T112" s="70"/>
      <c r="U112" s="53">
        <v>30000</v>
      </c>
      <c r="V112" s="70"/>
      <c r="W112" s="70">
        <v>23700</v>
      </c>
    </row>
    <row r="113" spans="1:23" ht="32.85" customHeight="1">
      <c r="A113" s="14" t="s">
        <v>264</v>
      </c>
      <c r="B113" s="69" t="s">
        <v>296</v>
      </c>
      <c r="C113" s="14" t="s">
        <v>295</v>
      </c>
      <c r="D113" s="14" t="s">
        <v>45</v>
      </c>
      <c r="E113" s="14" t="s">
        <v>77</v>
      </c>
      <c r="F113" s="14" t="s">
        <v>78</v>
      </c>
      <c r="G113" s="14" t="s">
        <v>206</v>
      </c>
      <c r="H113" s="14" t="s">
        <v>207</v>
      </c>
      <c r="I113" s="70">
        <v>193405</v>
      </c>
      <c r="J113" s="70"/>
      <c r="K113" s="70"/>
      <c r="L113" s="70"/>
      <c r="M113" s="70"/>
      <c r="N113" s="70"/>
      <c r="O113" s="70"/>
      <c r="P113" s="70"/>
      <c r="Q113" s="70"/>
      <c r="R113" s="70">
        <v>193405</v>
      </c>
      <c r="S113" s="70"/>
      <c r="T113" s="70"/>
      <c r="U113" s="53"/>
      <c r="V113" s="70"/>
      <c r="W113" s="70">
        <v>193405</v>
      </c>
    </row>
    <row r="114" spans="1:23" ht="32.85" customHeight="1">
      <c r="A114" s="14" t="s">
        <v>264</v>
      </c>
      <c r="B114" s="69" t="s">
        <v>296</v>
      </c>
      <c r="C114" s="14" t="s">
        <v>295</v>
      </c>
      <c r="D114" s="14" t="s">
        <v>45</v>
      </c>
      <c r="E114" s="14" t="s">
        <v>77</v>
      </c>
      <c r="F114" s="14" t="s">
        <v>78</v>
      </c>
      <c r="G114" s="14" t="s">
        <v>214</v>
      </c>
      <c r="H114" s="14" t="s">
        <v>215</v>
      </c>
      <c r="I114" s="70">
        <v>4100</v>
      </c>
      <c r="J114" s="70"/>
      <c r="K114" s="70"/>
      <c r="L114" s="70"/>
      <c r="M114" s="70"/>
      <c r="N114" s="70"/>
      <c r="O114" s="70"/>
      <c r="P114" s="70"/>
      <c r="Q114" s="70"/>
      <c r="R114" s="70">
        <v>4100</v>
      </c>
      <c r="S114" s="70"/>
      <c r="T114" s="70"/>
      <c r="U114" s="53">
        <v>100</v>
      </c>
      <c r="V114" s="70"/>
      <c r="W114" s="70">
        <v>4000</v>
      </c>
    </row>
    <row r="115" spans="1:23" ht="32.85" customHeight="1">
      <c r="A115" s="14" t="s">
        <v>264</v>
      </c>
      <c r="B115" s="69" t="s">
        <v>296</v>
      </c>
      <c r="C115" s="14" t="s">
        <v>295</v>
      </c>
      <c r="D115" s="14" t="s">
        <v>45</v>
      </c>
      <c r="E115" s="14" t="s">
        <v>77</v>
      </c>
      <c r="F115" s="14" t="s">
        <v>78</v>
      </c>
      <c r="G115" s="14" t="s">
        <v>216</v>
      </c>
      <c r="H115" s="14" t="s">
        <v>217</v>
      </c>
      <c r="I115" s="70">
        <v>1200000</v>
      </c>
      <c r="J115" s="70"/>
      <c r="K115" s="70"/>
      <c r="L115" s="70"/>
      <c r="M115" s="70"/>
      <c r="N115" s="70"/>
      <c r="O115" s="70"/>
      <c r="P115" s="70"/>
      <c r="Q115" s="70"/>
      <c r="R115" s="70">
        <v>1200000</v>
      </c>
      <c r="S115" s="70"/>
      <c r="T115" s="70"/>
      <c r="U115" s="53">
        <v>1200000</v>
      </c>
      <c r="V115" s="70"/>
      <c r="W115" s="70"/>
    </row>
    <row r="116" spans="1:23" ht="32.85" customHeight="1">
      <c r="A116" s="14" t="s">
        <v>264</v>
      </c>
      <c r="B116" s="69" t="s">
        <v>296</v>
      </c>
      <c r="C116" s="14" t="s">
        <v>295</v>
      </c>
      <c r="D116" s="14" t="s">
        <v>45</v>
      </c>
      <c r="E116" s="14" t="s">
        <v>77</v>
      </c>
      <c r="F116" s="14" t="s">
        <v>78</v>
      </c>
      <c r="G116" s="14" t="s">
        <v>218</v>
      </c>
      <c r="H116" s="14" t="s">
        <v>219</v>
      </c>
      <c r="I116" s="70">
        <v>261403</v>
      </c>
      <c r="J116" s="70"/>
      <c r="K116" s="70"/>
      <c r="L116" s="70"/>
      <c r="M116" s="70"/>
      <c r="N116" s="70"/>
      <c r="O116" s="70"/>
      <c r="P116" s="70"/>
      <c r="Q116" s="70"/>
      <c r="R116" s="70">
        <v>261403</v>
      </c>
      <c r="S116" s="70"/>
      <c r="T116" s="70"/>
      <c r="U116" s="53">
        <v>132303</v>
      </c>
      <c r="V116" s="70"/>
      <c r="W116" s="70">
        <v>129100</v>
      </c>
    </row>
    <row r="117" spans="1:23" ht="32.85" customHeight="1">
      <c r="A117" s="14" t="s">
        <v>264</v>
      </c>
      <c r="B117" s="69" t="s">
        <v>296</v>
      </c>
      <c r="C117" s="14" t="s">
        <v>295</v>
      </c>
      <c r="D117" s="14" t="s">
        <v>45</v>
      </c>
      <c r="E117" s="14" t="s">
        <v>77</v>
      </c>
      <c r="F117" s="14" t="s">
        <v>78</v>
      </c>
      <c r="G117" s="14" t="s">
        <v>297</v>
      </c>
      <c r="H117" s="14" t="s">
        <v>298</v>
      </c>
      <c r="I117" s="70">
        <v>426200</v>
      </c>
      <c r="J117" s="70"/>
      <c r="K117" s="70"/>
      <c r="L117" s="70"/>
      <c r="M117" s="70"/>
      <c r="N117" s="70"/>
      <c r="O117" s="70"/>
      <c r="P117" s="70"/>
      <c r="Q117" s="70"/>
      <c r="R117" s="70">
        <v>426200</v>
      </c>
      <c r="S117" s="70"/>
      <c r="T117" s="70"/>
      <c r="U117" s="53">
        <v>426200</v>
      </c>
      <c r="V117" s="70"/>
      <c r="W117" s="70"/>
    </row>
    <row r="118" spans="1:23" ht="32.85" customHeight="1">
      <c r="A118" s="14" t="s">
        <v>264</v>
      </c>
      <c r="B118" s="69" t="s">
        <v>296</v>
      </c>
      <c r="C118" s="14" t="s">
        <v>295</v>
      </c>
      <c r="D118" s="14" t="s">
        <v>45</v>
      </c>
      <c r="E118" s="14" t="s">
        <v>77</v>
      </c>
      <c r="F118" s="14" t="s">
        <v>78</v>
      </c>
      <c r="G118" s="14" t="s">
        <v>220</v>
      </c>
      <c r="H118" s="14" t="s">
        <v>221</v>
      </c>
      <c r="I118" s="70">
        <v>177080</v>
      </c>
      <c r="J118" s="70"/>
      <c r="K118" s="70"/>
      <c r="L118" s="70"/>
      <c r="M118" s="70"/>
      <c r="N118" s="70"/>
      <c r="O118" s="70"/>
      <c r="P118" s="70"/>
      <c r="Q118" s="70"/>
      <c r="R118" s="70">
        <v>177080</v>
      </c>
      <c r="S118" s="70"/>
      <c r="T118" s="70"/>
      <c r="U118" s="53"/>
      <c r="V118" s="70"/>
      <c r="W118" s="70">
        <v>177080</v>
      </c>
    </row>
    <row r="119" spans="1:23" ht="32.85" customHeight="1">
      <c r="A119" s="14" t="s">
        <v>264</v>
      </c>
      <c r="B119" s="69" t="s">
        <v>296</v>
      </c>
      <c r="C119" s="14" t="s">
        <v>295</v>
      </c>
      <c r="D119" s="14" t="s">
        <v>45</v>
      </c>
      <c r="E119" s="14" t="s">
        <v>77</v>
      </c>
      <c r="F119" s="14" t="s">
        <v>78</v>
      </c>
      <c r="G119" s="14" t="s">
        <v>247</v>
      </c>
      <c r="H119" s="14" t="s">
        <v>248</v>
      </c>
      <c r="I119" s="70">
        <v>329000</v>
      </c>
      <c r="J119" s="70"/>
      <c r="K119" s="70"/>
      <c r="L119" s="70"/>
      <c r="M119" s="70"/>
      <c r="N119" s="70"/>
      <c r="O119" s="70"/>
      <c r="P119" s="70"/>
      <c r="Q119" s="70"/>
      <c r="R119" s="70">
        <v>329000</v>
      </c>
      <c r="S119" s="70"/>
      <c r="T119" s="70"/>
      <c r="U119" s="53">
        <v>100000</v>
      </c>
      <c r="V119" s="70"/>
      <c r="W119" s="70">
        <v>229000</v>
      </c>
    </row>
    <row r="120" spans="1:23" ht="32.85" customHeight="1">
      <c r="A120" s="14" t="s">
        <v>264</v>
      </c>
      <c r="B120" s="69" t="s">
        <v>296</v>
      </c>
      <c r="C120" s="14" t="s">
        <v>295</v>
      </c>
      <c r="D120" s="14" t="s">
        <v>45</v>
      </c>
      <c r="E120" s="14" t="s">
        <v>77</v>
      </c>
      <c r="F120" s="14" t="s">
        <v>78</v>
      </c>
      <c r="G120" s="14" t="s">
        <v>259</v>
      </c>
      <c r="H120" s="14" t="s">
        <v>260</v>
      </c>
      <c r="I120" s="70">
        <v>1290000</v>
      </c>
      <c r="J120" s="70"/>
      <c r="K120" s="70"/>
      <c r="L120" s="70"/>
      <c r="M120" s="70"/>
      <c r="N120" s="70"/>
      <c r="O120" s="70"/>
      <c r="P120" s="70"/>
      <c r="Q120" s="70"/>
      <c r="R120" s="70">
        <v>1290000</v>
      </c>
      <c r="S120" s="70"/>
      <c r="T120" s="70"/>
      <c r="U120" s="53">
        <v>1250000</v>
      </c>
      <c r="V120" s="70"/>
      <c r="W120" s="70">
        <v>40000</v>
      </c>
    </row>
    <row r="121" spans="1:23" ht="32.85" customHeight="1">
      <c r="A121" s="14" t="s">
        <v>264</v>
      </c>
      <c r="B121" s="69" t="s">
        <v>296</v>
      </c>
      <c r="C121" s="14" t="s">
        <v>295</v>
      </c>
      <c r="D121" s="14" t="s">
        <v>45</v>
      </c>
      <c r="E121" s="14" t="s">
        <v>77</v>
      </c>
      <c r="F121" s="14" t="s">
        <v>78</v>
      </c>
      <c r="G121" s="14" t="s">
        <v>222</v>
      </c>
      <c r="H121" s="14" t="s">
        <v>223</v>
      </c>
      <c r="I121" s="70">
        <v>670000</v>
      </c>
      <c r="J121" s="70"/>
      <c r="K121" s="70"/>
      <c r="L121" s="70"/>
      <c r="M121" s="70"/>
      <c r="N121" s="70"/>
      <c r="O121" s="70"/>
      <c r="P121" s="70"/>
      <c r="Q121" s="70"/>
      <c r="R121" s="70">
        <v>670000</v>
      </c>
      <c r="S121" s="70"/>
      <c r="T121" s="70"/>
      <c r="U121" s="53">
        <v>600000</v>
      </c>
      <c r="V121" s="70"/>
      <c r="W121" s="70">
        <v>70000</v>
      </c>
    </row>
    <row r="122" spans="1:23" ht="32.85" customHeight="1">
      <c r="A122" s="14" t="s">
        <v>264</v>
      </c>
      <c r="B122" s="69" t="s">
        <v>296</v>
      </c>
      <c r="C122" s="14" t="s">
        <v>295</v>
      </c>
      <c r="D122" s="14" t="s">
        <v>45</v>
      </c>
      <c r="E122" s="14" t="s">
        <v>77</v>
      </c>
      <c r="F122" s="14" t="s">
        <v>78</v>
      </c>
      <c r="G122" s="14" t="s">
        <v>224</v>
      </c>
      <c r="H122" s="14" t="s">
        <v>225</v>
      </c>
      <c r="I122" s="70">
        <v>383700</v>
      </c>
      <c r="J122" s="70"/>
      <c r="K122" s="70"/>
      <c r="L122" s="70"/>
      <c r="M122" s="70"/>
      <c r="N122" s="70"/>
      <c r="O122" s="70"/>
      <c r="P122" s="70"/>
      <c r="Q122" s="70"/>
      <c r="R122" s="70">
        <v>383700</v>
      </c>
      <c r="S122" s="70"/>
      <c r="T122" s="70"/>
      <c r="U122" s="53">
        <v>383700</v>
      </c>
      <c r="V122" s="70"/>
      <c r="W122" s="70"/>
    </row>
    <row r="123" spans="1:23" ht="32.85" customHeight="1">
      <c r="A123" s="14" t="s">
        <v>264</v>
      </c>
      <c r="B123" s="69" t="s">
        <v>296</v>
      </c>
      <c r="C123" s="14" t="s">
        <v>295</v>
      </c>
      <c r="D123" s="14" t="s">
        <v>45</v>
      </c>
      <c r="E123" s="14" t="s">
        <v>77</v>
      </c>
      <c r="F123" s="14" t="s">
        <v>78</v>
      </c>
      <c r="G123" s="14" t="s">
        <v>249</v>
      </c>
      <c r="H123" s="14" t="s">
        <v>250</v>
      </c>
      <c r="I123" s="70">
        <v>738705</v>
      </c>
      <c r="J123" s="70"/>
      <c r="K123" s="70"/>
      <c r="L123" s="70"/>
      <c r="M123" s="70"/>
      <c r="N123" s="70"/>
      <c r="O123" s="70"/>
      <c r="P123" s="70"/>
      <c r="Q123" s="70"/>
      <c r="R123" s="70">
        <v>738705</v>
      </c>
      <c r="S123" s="70"/>
      <c r="T123" s="70"/>
      <c r="U123" s="53">
        <v>630000</v>
      </c>
      <c r="V123" s="70"/>
      <c r="W123" s="70">
        <v>108705</v>
      </c>
    </row>
    <row r="124" spans="1:23" ht="32.85" customHeight="1">
      <c r="A124" s="14" t="s">
        <v>264</v>
      </c>
      <c r="B124" s="69" t="s">
        <v>296</v>
      </c>
      <c r="C124" s="14" t="s">
        <v>295</v>
      </c>
      <c r="D124" s="14" t="s">
        <v>45</v>
      </c>
      <c r="E124" s="14" t="s">
        <v>77</v>
      </c>
      <c r="F124" s="14" t="s">
        <v>78</v>
      </c>
      <c r="G124" s="14" t="s">
        <v>261</v>
      </c>
      <c r="H124" s="14" t="s">
        <v>262</v>
      </c>
      <c r="I124" s="70">
        <v>35000</v>
      </c>
      <c r="J124" s="70"/>
      <c r="K124" s="70"/>
      <c r="L124" s="70"/>
      <c r="M124" s="70"/>
      <c r="N124" s="70"/>
      <c r="O124" s="70"/>
      <c r="P124" s="70"/>
      <c r="Q124" s="70"/>
      <c r="R124" s="70">
        <v>35000</v>
      </c>
      <c r="S124" s="70"/>
      <c r="T124" s="70"/>
      <c r="U124" s="53">
        <v>30000</v>
      </c>
      <c r="V124" s="70"/>
      <c r="W124" s="70">
        <v>5000</v>
      </c>
    </row>
    <row r="125" spans="1:23" ht="32.85" customHeight="1">
      <c r="A125" s="14" t="s">
        <v>264</v>
      </c>
      <c r="B125" s="69" t="s">
        <v>296</v>
      </c>
      <c r="C125" s="14" t="s">
        <v>295</v>
      </c>
      <c r="D125" s="14" t="s">
        <v>45</v>
      </c>
      <c r="E125" s="14" t="s">
        <v>77</v>
      </c>
      <c r="F125" s="14" t="s">
        <v>78</v>
      </c>
      <c r="G125" s="14" t="s">
        <v>226</v>
      </c>
      <c r="H125" s="14" t="s">
        <v>227</v>
      </c>
      <c r="I125" s="70">
        <v>50000</v>
      </c>
      <c r="J125" s="70"/>
      <c r="K125" s="70"/>
      <c r="L125" s="70"/>
      <c r="M125" s="70"/>
      <c r="N125" s="70"/>
      <c r="O125" s="70"/>
      <c r="P125" s="70"/>
      <c r="Q125" s="70"/>
      <c r="R125" s="70">
        <v>50000</v>
      </c>
      <c r="S125" s="70"/>
      <c r="T125" s="70"/>
      <c r="U125" s="53">
        <v>50000</v>
      </c>
      <c r="V125" s="70"/>
      <c r="W125" s="70"/>
    </row>
    <row r="126" spans="1:23" ht="32.85" customHeight="1">
      <c r="A126" s="14" t="s">
        <v>264</v>
      </c>
      <c r="B126" s="69" t="s">
        <v>296</v>
      </c>
      <c r="C126" s="14" t="s">
        <v>295</v>
      </c>
      <c r="D126" s="14" t="s">
        <v>45</v>
      </c>
      <c r="E126" s="14" t="s">
        <v>77</v>
      </c>
      <c r="F126" s="14" t="s">
        <v>78</v>
      </c>
      <c r="G126" s="14" t="s">
        <v>228</v>
      </c>
      <c r="H126" s="14" t="s">
        <v>229</v>
      </c>
      <c r="I126" s="70">
        <v>239552.87</v>
      </c>
      <c r="J126" s="70"/>
      <c r="K126" s="70"/>
      <c r="L126" s="70"/>
      <c r="M126" s="70"/>
      <c r="N126" s="70"/>
      <c r="O126" s="70"/>
      <c r="P126" s="70"/>
      <c r="Q126" s="70"/>
      <c r="R126" s="70">
        <v>239552.87</v>
      </c>
      <c r="S126" s="70"/>
      <c r="T126" s="70"/>
      <c r="U126" s="53">
        <v>56352.87</v>
      </c>
      <c r="V126" s="70"/>
      <c r="W126" s="70">
        <v>183200</v>
      </c>
    </row>
    <row r="127" spans="1:23" ht="32.85" customHeight="1">
      <c r="A127" s="14" t="s">
        <v>264</v>
      </c>
      <c r="B127" s="69" t="s">
        <v>296</v>
      </c>
      <c r="C127" s="14" t="s">
        <v>295</v>
      </c>
      <c r="D127" s="14" t="s">
        <v>45</v>
      </c>
      <c r="E127" s="14" t="s">
        <v>77</v>
      </c>
      <c r="F127" s="14" t="s">
        <v>78</v>
      </c>
      <c r="G127" s="14" t="s">
        <v>230</v>
      </c>
      <c r="H127" s="14" t="s">
        <v>231</v>
      </c>
      <c r="I127" s="70">
        <v>639000</v>
      </c>
      <c r="J127" s="70"/>
      <c r="K127" s="70"/>
      <c r="L127" s="70"/>
      <c r="M127" s="70"/>
      <c r="N127" s="70"/>
      <c r="O127" s="70"/>
      <c r="P127" s="70"/>
      <c r="Q127" s="70"/>
      <c r="R127" s="70">
        <v>639000</v>
      </c>
      <c r="S127" s="70"/>
      <c r="T127" s="70"/>
      <c r="U127" s="53">
        <v>535000</v>
      </c>
      <c r="V127" s="70"/>
      <c r="W127" s="70">
        <v>104000</v>
      </c>
    </row>
    <row r="128" spans="1:23" ht="32.85" customHeight="1">
      <c r="A128" s="14" t="s">
        <v>264</v>
      </c>
      <c r="B128" s="69" t="s">
        <v>296</v>
      </c>
      <c r="C128" s="14" t="s">
        <v>295</v>
      </c>
      <c r="D128" s="14" t="s">
        <v>45</v>
      </c>
      <c r="E128" s="14" t="s">
        <v>77</v>
      </c>
      <c r="F128" s="14" t="s">
        <v>78</v>
      </c>
      <c r="G128" s="14" t="s">
        <v>251</v>
      </c>
      <c r="H128" s="14" t="s">
        <v>252</v>
      </c>
      <c r="I128" s="70">
        <v>200000</v>
      </c>
      <c r="J128" s="70"/>
      <c r="K128" s="70"/>
      <c r="L128" s="70"/>
      <c r="M128" s="70"/>
      <c r="N128" s="70"/>
      <c r="O128" s="70"/>
      <c r="P128" s="70"/>
      <c r="Q128" s="70"/>
      <c r="R128" s="70">
        <v>200000</v>
      </c>
      <c r="S128" s="70"/>
      <c r="T128" s="70"/>
      <c r="U128" s="53">
        <v>49844.67</v>
      </c>
      <c r="V128" s="70"/>
      <c r="W128" s="70">
        <v>150155.32999999999</v>
      </c>
    </row>
    <row r="129" spans="1:23" ht="32.85" customHeight="1">
      <c r="A129" s="14" t="s">
        <v>264</v>
      </c>
      <c r="B129" s="69" t="s">
        <v>296</v>
      </c>
      <c r="C129" s="14" t="s">
        <v>295</v>
      </c>
      <c r="D129" s="14" t="s">
        <v>45</v>
      </c>
      <c r="E129" s="14" t="s">
        <v>77</v>
      </c>
      <c r="F129" s="14" t="s">
        <v>78</v>
      </c>
      <c r="G129" s="14" t="s">
        <v>253</v>
      </c>
      <c r="H129" s="14" t="s">
        <v>254</v>
      </c>
      <c r="I129" s="70">
        <v>2000</v>
      </c>
      <c r="J129" s="70"/>
      <c r="K129" s="70"/>
      <c r="L129" s="70"/>
      <c r="M129" s="70"/>
      <c r="N129" s="70"/>
      <c r="O129" s="70"/>
      <c r="P129" s="70"/>
      <c r="Q129" s="70"/>
      <c r="R129" s="70">
        <v>2000</v>
      </c>
      <c r="S129" s="70"/>
      <c r="T129" s="70"/>
      <c r="U129" s="53"/>
      <c r="V129" s="70"/>
      <c r="W129" s="70">
        <v>2000</v>
      </c>
    </row>
    <row r="130" spans="1:23" ht="32.85" customHeight="1">
      <c r="A130" s="14" t="s">
        <v>264</v>
      </c>
      <c r="B130" s="69" t="s">
        <v>296</v>
      </c>
      <c r="C130" s="14" t="s">
        <v>295</v>
      </c>
      <c r="D130" s="14" t="s">
        <v>45</v>
      </c>
      <c r="E130" s="14" t="s">
        <v>77</v>
      </c>
      <c r="F130" s="14" t="s">
        <v>78</v>
      </c>
      <c r="G130" s="14" t="s">
        <v>299</v>
      </c>
      <c r="H130" s="14" t="s">
        <v>300</v>
      </c>
      <c r="I130" s="70">
        <v>50500</v>
      </c>
      <c r="J130" s="70"/>
      <c r="K130" s="70"/>
      <c r="L130" s="70"/>
      <c r="M130" s="70"/>
      <c r="N130" s="70"/>
      <c r="O130" s="70"/>
      <c r="P130" s="70"/>
      <c r="Q130" s="70"/>
      <c r="R130" s="70">
        <v>50500</v>
      </c>
      <c r="S130" s="70"/>
      <c r="T130" s="70"/>
      <c r="U130" s="53">
        <v>50500</v>
      </c>
      <c r="V130" s="70"/>
      <c r="W130" s="70"/>
    </row>
    <row r="131" spans="1:23" ht="32.85" customHeight="1">
      <c r="A131" s="14"/>
      <c r="B131" s="14"/>
      <c r="C131" s="14" t="s">
        <v>301</v>
      </c>
      <c r="D131" s="14"/>
      <c r="E131" s="14"/>
      <c r="F131" s="14"/>
      <c r="G131" s="14"/>
      <c r="H131" s="14"/>
      <c r="I131" s="70">
        <v>100000</v>
      </c>
      <c r="J131" s="70">
        <v>100000</v>
      </c>
      <c r="K131" s="70">
        <v>100000</v>
      </c>
      <c r="L131" s="70"/>
      <c r="M131" s="70"/>
      <c r="N131" s="70"/>
      <c r="O131" s="70"/>
      <c r="P131" s="70"/>
      <c r="Q131" s="70"/>
      <c r="R131" s="70"/>
      <c r="S131" s="70"/>
      <c r="T131" s="70"/>
      <c r="U131" s="53"/>
      <c r="V131" s="70"/>
      <c r="W131" s="70"/>
    </row>
    <row r="132" spans="1:23" ht="32.85" customHeight="1">
      <c r="A132" s="14" t="s">
        <v>239</v>
      </c>
      <c r="B132" s="69" t="s">
        <v>302</v>
      </c>
      <c r="C132" s="14" t="s">
        <v>301</v>
      </c>
      <c r="D132" s="14" t="s">
        <v>45</v>
      </c>
      <c r="E132" s="14" t="s">
        <v>77</v>
      </c>
      <c r="F132" s="14" t="s">
        <v>78</v>
      </c>
      <c r="G132" s="14" t="s">
        <v>206</v>
      </c>
      <c r="H132" s="14" t="s">
        <v>207</v>
      </c>
      <c r="I132" s="70">
        <v>10000</v>
      </c>
      <c r="J132" s="70">
        <v>10000</v>
      </c>
      <c r="K132" s="70">
        <v>10000</v>
      </c>
      <c r="L132" s="70"/>
      <c r="M132" s="70"/>
      <c r="N132" s="70"/>
      <c r="O132" s="70"/>
      <c r="P132" s="70"/>
      <c r="Q132" s="70"/>
      <c r="R132" s="70"/>
      <c r="S132" s="70"/>
      <c r="T132" s="70"/>
      <c r="U132" s="53"/>
      <c r="V132" s="70"/>
      <c r="W132" s="70"/>
    </row>
    <row r="133" spans="1:23" ht="32.85" customHeight="1">
      <c r="A133" s="14" t="s">
        <v>239</v>
      </c>
      <c r="B133" s="69" t="s">
        <v>302</v>
      </c>
      <c r="C133" s="14" t="s">
        <v>301</v>
      </c>
      <c r="D133" s="14" t="s">
        <v>45</v>
      </c>
      <c r="E133" s="14" t="s">
        <v>77</v>
      </c>
      <c r="F133" s="14" t="s">
        <v>78</v>
      </c>
      <c r="G133" s="14" t="s">
        <v>218</v>
      </c>
      <c r="H133" s="14" t="s">
        <v>219</v>
      </c>
      <c r="I133" s="70">
        <v>40000</v>
      </c>
      <c r="J133" s="70">
        <v>40000</v>
      </c>
      <c r="K133" s="70">
        <v>40000</v>
      </c>
      <c r="L133" s="70"/>
      <c r="M133" s="70"/>
      <c r="N133" s="70"/>
      <c r="O133" s="70"/>
      <c r="P133" s="70"/>
      <c r="Q133" s="70"/>
      <c r="R133" s="70"/>
      <c r="S133" s="70"/>
      <c r="T133" s="70"/>
      <c r="U133" s="53"/>
      <c r="V133" s="70"/>
      <c r="W133" s="70"/>
    </row>
    <row r="134" spans="1:23" ht="32.85" customHeight="1">
      <c r="A134" s="14" t="s">
        <v>239</v>
      </c>
      <c r="B134" s="69" t="s">
        <v>302</v>
      </c>
      <c r="C134" s="14" t="s">
        <v>301</v>
      </c>
      <c r="D134" s="14" t="s">
        <v>45</v>
      </c>
      <c r="E134" s="14" t="s">
        <v>77</v>
      </c>
      <c r="F134" s="14" t="s">
        <v>78</v>
      </c>
      <c r="G134" s="14" t="s">
        <v>222</v>
      </c>
      <c r="H134" s="14" t="s">
        <v>223</v>
      </c>
      <c r="I134" s="70">
        <v>13928</v>
      </c>
      <c r="J134" s="70">
        <v>13928</v>
      </c>
      <c r="K134" s="70">
        <v>13928</v>
      </c>
      <c r="L134" s="70"/>
      <c r="M134" s="70"/>
      <c r="N134" s="70"/>
      <c r="O134" s="70"/>
      <c r="P134" s="70"/>
      <c r="Q134" s="70"/>
      <c r="R134" s="70"/>
      <c r="S134" s="70"/>
      <c r="T134" s="70"/>
      <c r="U134" s="53"/>
      <c r="V134" s="70"/>
      <c r="W134" s="70"/>
    </row>
    <row r="135" spans="1:23" ht="32.85" customHeight="1">
      <c r="A135" s="14" t="s">
        <v>239</v>
      </c>
      <c r="B135" s="69" t="s">
        <v>302</v>
      </c>
      <c r="C135" s="14" t="s">
        <v>301</v>
      </c>
      <c r="D135" s="14" t="s">
        <v>45</v>
      </c>
      <c r="E135" s="14" t="s">
        <v>77</v>
      </c>
      <c r="F135" s="14" t="s">
        <v>78</v>
      </c>
      <c r="G135" s="14" t="s">
        <v>224</v>
      </c>
      <c r="H135" s="14" t="s">
        <v>225</v>
      </c>
      <c r="I135" s="70">
        <v>27200</v>
      </c>
      <c r="J135" s="70">
        <v>27200</v>
      </c>
      <c r="K135" s="70">
        <v>27200</v>
      </c>
      <c r="L135" s="70"/>
      <c r="M135" s="70"/>
      <c r="N135" s="70"/>
      <c r="O135" s="70"/>
      <c r="P135" s="70"/>
      <c r="Q135" s="70"/>
      <c r="R135" s="70"/>
      <c r="S135" s="70"/>
      <c r="T135" s="70"/>
      <c r="U135" s="53"/>
      <c r="V135" s="70"/>
      <c r="W135" s="70"/>
    </row>
    <row r="136" spans="1:23" ht="32.85" customHeight="1">
      <c r="A136" s="14" t="s">
        <v>239</v>
      </c>
      <c r="B136" s="69" t="s">
        <v>302</v>
      </c>
      <c r="C136" s="14" t="s">
        <v>301</v>
      </c>
      <c r="D136" s="14" t="s">
        <v>45</v>
      </c>
      <c r="E136" s="14" t="s">
        <v>77</v>
      </c>
      <c r="F136" s="14" t="s">
        <v>78</v>
      </c>
      <c r="G136" s="14" t="s">
        <v>228</v>
      </c>
      <c r="H136" s="14" t="s">
        <v>229</v>
      </c>
      <c r="I136" s="70">
        <v>8872</v>
      </c>
      <c r="J136" s="70">
        <v>8872</v>
      </c>
      <c r="K136" s="70">
        <v>8872</v>
      </c>
      <c r="L136" s="70"/>
      <c r="M136" s="70"/>
      <c r="N136" s="70"/>
      <c r="O136" s="70"/>
      <c r="P136" s="70"/>
      <c r="Q136" s="70"/>
      <c r="R136" s="70"/>
      <c r="S136" s="70"/>
      <c r="T136" s="70"/>
      <c r="U136" s="53"/>
      <c r="V136" s="70"/>
      <c r="W136" s="70"/>
    </row>
    <row r="137" spans="1:23" ht="18.75" customHeight="1">
      <c r="A137" s="171" t="s">
        <v>116</v>
      </c>
      <c r="B137" s="172"/>
      <c r="C137" s="172"/>
      <c r="D137" s="172"/>
      <c r="E137" s="172"/>
      <c r="F137" s="172"/>
      <c r="G137" s="172"/>
      <c r="H137" s="173"/>
      <c r="I137" s="70">
        <v>16543306.24</v>
      </c>
      <c r="J137" s="70">
        <v>3691300</v>
      </c>
      <c r="K137" s="70">
        <v>3041300</v>
      </c>
      <c r="L137" s="70"/>
      <c r="M137" s="70"/>
      <c r="N137" s="70">
        <v>5787360.3700000001</v>
      </c>
      <c r="O137" s="70"/>
      <c r="P137" s="70"/>
      <c r="Q137" s="70"/>
      <c r="R137" s="70">
        <v>7064645.8700000001</v>
      </c>
      <c r="S137" s="70"/>
      <c r="T137" s="70"/>
      <c r="U137" s="53">
        <v>5645300.54</v>
      </c>
      <c r="V137" s="70"/>
      <c r="W137" s="70">
        <v>1419345.33</v>
      </c>
    </row>
    <row r="138" spans="1:23" ht="14.25" customHeight="1">
      <c r="I138" s="71"/>
    </row>
  </sheetData>
  <autoFilter ref="A7:W137"/>
  <mergeCells count="28">
    <mergeCell ref="L5:L6"/>
    <mergeCell ref="M5:M6"/>
    <mergeCell ref="N5:N6"/>
    <mergeCell ref="O5:O6"/>
    <mergeCell ref="P5:P6"/>
    <mergeCell ref="J5:K5"/>
    <mergeCell ref="A137:H13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2:W2"/>
    <mergeCell ref="A3:I3"/>
    <mergeCell ref="J4:M4"/>
    <mergeCell ref="N4:P4"/>
    <mergeCell ref="R4:W4"/>
    <mergeCell ref="Q4:Q6"/>
    <mergeCell ref="R5:R6"/>
    <mergeCell ref="S5:S6"/>
    <mergeCell ref="T5:T6"/>
    <mergeCell ref="U5:U6"/>
    <mergeCell ref="V5:V6"/>
    <mergeCell ref="W5:W6"/>
  </mergeCells>
  <phoneticPr fontId="2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41"/>
  <sheetViews>
    <sheetView showZeros="0" workbookViewId="0">
      <selection activeCell="A7" sqref="A7:J13"/>
    </sheetView>
  </sheetViews>
  <sheetFormatPr defaultColWidth="9.125" defaultRowHeight="12" customHeight="1"/>
  <cols>
    <col min="1" max="1" width="31.375" customWidth="1"/>
    <col min="2" max="2" width="29" customWidth="1"/>
    <col min="3" max="3" width="17.125" customWidth="1"/>
    <col min="4" max="4" width="21" customWidth="1"/>
    <col min="5" max="5" width="23.625" customWidth="1"/>
    <col min="6" max="6" width="11.25" customWidth="1"/>
    <col min="7" max="7" width="10.375" customWidth="1"/>
    <col min="8" max="8" width="9.375" customWidth="1"/>
    <col min="9" max="9" width="13.375" customWidth="1"/>
    <col min="10" max="10" width="40.5" customWidth="1"/>
  </cols>
  <sheetData>
    <row r="1" spans="1:10" ht="12" customHeight="1">
      <c r="J1" s="25" t="s">
        <v>303</v>
      </c>
    </row>
    <row r="2" spans="1:10" ht="28.5" customHeight="1">
      <c r="A2" s="113" t="s">
        <v>304</v>
      </c>
      <c r="B2" s="124"/>
      <c r="C2" s="124"/>
      <c r="D2" s="124"/>
      <c r="E2" s="124"/>
      <c r="F2" s="125"/>
      <c r="G2" s="124"/>
      <c r="H2" s="125"/>
      <c r="I2" s="125"/>
      <c r="J2" s="124"/>
    </row>
    <row r="3" spans="1:10" ht="15" customHeight="1">
      <c r="A3" s="154" t="str">
        <f>"单位名称："&amp;"云南省科学技术情报研究院"</f>
        <v>单位名称：云南省科学技术情报研究院</v>
      </c>
      <c r="B3" s="122"/>
      <c r="C3" s="122"/>
      <c r="D3" s="122"/>
      <c r="E3" s="122"/>
      <c r="F3" s="122"/>
      <c r="G3" s="122"/>
      <c r="H3" s="122"/>
    </row>
    <row r="4" spans="1:10" ht="14.25" customHeight="1">
      <c r="A4" s="26" t="s">
        <v>305</v>
      </c>
      <c r="B4" s="26" t="s">
        <v>306</v>
      </c>
      <c r="C4" s="26" t="s">
        <v>307</v>
      </c>
      <c r="D4" s="26" t="s">
        <v>308</v>
      </c>
      <c r="E4" s="26" t="s">
        <v>309</v>
      </c>
      <c r="F4" s="27" t="s">
        <v>310</v>
      </c>
      <c r="G4" s="26" t="s">
        <v>311</v>
      </c>
      <c r="H4" s="27" t="s">
        <v>312</v>
      </c>
      <c r="I4" s="27" t="s">
        <v>313</v>
      </c>
      <c r="J4" s="26" t="s">
        <v>314</v>
      </c>
    </row>
    <row r="5" spans="1:10" ht="14.2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7">
        <v>6</v>
      </c>
      <c r="G5" s="26">
        <v>7</v>
      </c>
      <c r="H5" s="27">
        <v>8</v>
      </c>
      <c r="I5" s="27">
        <v>9</v>
      </c>
      <c r="J5" s="26">
        <v>10</v>
      </c>
    </row>
    <row r="6" spans="1:10" ht="17.25" customHeight="1">
      <c r="A6" s="28" t="s">
        <v>45</v>
      </c>
      <c r="B6" s="29"/>
      <c r="C6" s="29"/>
      <c r="D6" s="29"/>
      <c r="E6" s="30"/>
      <c r="F6" s="31"/>
      <c r="G6" s="30"/>
      <c r="H6" s="31"/>
      <c r="I6" s="31"/>
      <c r="J6" s="30"/>
    </row>
    <row r="7" spans="1:10" ht="47.25" customHeight="1">
      <c r="A7" s="181" t="s">
        <v>315</v>
      </c>
      <c r="B7" s="183" t="s">
        <v>316</v>
      </c>
      <c r="C7" s="65" t="s">
        <v>317</v>
      </c>
      <c r="D7" s="65" t="s">
        <v>318</v>
      </c>
      <c r="E7" s="66" t="s">
        <v>319</v>
      </c>
      <c r="F7" s="65" t="s">
        <v>320</v>
      </c>
      <c r="G7" s="66" t="s">
        <v>138</v>
      </c>
      <c r="H7" s="65" t="s">
        <v>321</v>
      </c>
      <c r="I7" s="65" t="s">
        <v>322</v>
      </c>
      <c r="J7" s="67" t="s">
        <v>323</v>
      </c>
    </row>
    <row r="8" spans="1:10" ht="47.25" customHeight="1">
      <c r="A8" s="181" t="s">
        <v>315</v>
      </c>
      <c r="B8" s="183" t="s">
        <v>316</v>
      </c>
      <c r="C8" s="65" t="s">
        <v>317</v>
      </c>
      <c r="D8" s="65" t="s">
        <v>318</v>
      </c>
      <c r="E8" s="66" t="s">
        <v>324</v>
      </c>
      <c r="F8" s="65" t="s">
        <v>320</v>
      </c>
      <c r="G8" s="66" t="s">
        <v>136</v>
      </c>
      <c r="H8" s="65" t="s">
        <v>325</v>
      </c>
      <c r="I8" s="65" t="s">
        <v>322</v>
      </c>
      <c r="J8" s="67" t="s">
        <v>326</v>
      </c>
    </row>
    <row r="9" spans="1:10" ht="47.25" customHeight="1">
      <c r="A9" s="181" t="s">
        <v>315</v>
      </c>
      <c r="B9" s="183" t="s">
        <v>316</v>
      </c>
      <c r="C9" s="65" t="s">
        <v>317</v>
      </c>
      <c r="D9" s="65" t="s">
        <v>318</v>
      </c>
      <c r="E9" s="66" t="s">
        <v>327</v>
      </c>
      <c r="F9" s="65" t="s">
        <v>320</v>
      </c>
      <c r="G9" s="66" t="s">
        <v>328</v>
      </c>
      <c r="H9" s="65" t="s">
        <v>325</v>
      </c>
      <c r="I9" s="65" t="s">
        <v>322</v>
      </c>
      <c r="J9" s="67" t="s">
        <v>327</v>
      </c>
    </row>
    <row r="10" spans="1:10" ht="47.25" customHeight="1">
      <c r="A10" s="181" t="s">
        <v>315</v>
      </c>
      <c r="B10" s="183" t="s">
        <v>316</v>
      </c>
      <c r="C10" s="65" t="s">
        <v>317</v>
      </c>
      <c r="D10" s="65" t="s">
        <v>329</v>
      </c>
      <c r="E10" s="66" t="s">
        <v>330</v>
      </c>
      <c r="F10" s="65" t="s">
        <v>331</v>
      </c>
      <c r="G10" s="66" t="s">
        <v>332</v>
      </c>
      <c r="H10" s="65" t="s">
        <v>333</v>
      </c>
      <c r="I10" s="65" t="s">
        <v>322</v>
      </c>
      <c r="J10" s="67" t="s">
        <v>334</v>
      </c>
    </row>
    <row r="11" spans="1:10" ht="47.25" customHeight="1">
      <c r="A11" s="181" t="s">
        <v>315</v>
      </c>
      <c r="B11" s="183" t="s">
        <v>316</v>
      </c>
      <c r="C11" s="65" t="s">
        <v>335</v>
      </c>
      <c r="D11" s="65" t="s">
        <v>336</v>
      </c>
      <c r="E11" s="66" t="s">
        <v>337</v>
      </c>
      <c r="F11" s="65" t="s">
        <v>338</v>
      </c>
      <c r="G11" s="66" t="s">
        <v>339</v>
      </c>
      <c r="H11" s="65" t="s">
        <v>340</v>
      </c>
      <c r="I11" s="65" t="s">
        <v>322</v>
      </c>
      <c r="J11" s="67" t="s">
        <v>341</v>
      </c>
    </row>
    <row r="12" spans="1:10" ht="47.25" customHeight="1">
      <c r="A12" s="181" t="s">
        <v>315</v>
      </c>
      <c r="B12" s="183" t="s">
        <v>316</v>
      </c>
      <c r="C12" s="65" t="s">
        <v>335</v>
      </c>
      <c r="D12" s="65" t="s">
        <v>342</v>
      </c>
      <c r="E12" s="66" t="s">
        <v>343</v>
      </c>
      <c r="F12" s="65" t="s">
        <v>320</v>
      </c>
      <c r="G12" s="66" t="s">
        <v>332</v>
      </c>
      <c r="H12" s="65" t="s">
        <v>344</v>
      </c>
      <c r="I12" s="65" t="s">
        <v>322</v>
      </c>
      <c r="J12" s="67" t="s">
        <v>345</v>
      </c>
    </row>
    <row r="13" spans="1:10" ht="47.25" customHeight="1">
      <c r="A13" s="181" t="s">
        <v>315</v>
      </c>
      <c r="B13" s="183" t="s">
        <v>316</v>
      </c>
      <c r="C13" s="65" t="s">
        <v>346</v>
      </c>
      <c r="D13" s="65" t="s">
        <v>347</v>
      </c>
      <c r="E13" s="66" t="s">
        <v>348</v>
      </c>
      <c r="F13" s="65" t="s">
        <v>338</v>
      </c>
      <c r="G13" s="66" t="s">
        <v>349</v>
      </c>
      <c r="H13" s="65" t="s">
        <v>350</v>
      </c>
      <c r="I13" s="65" t="s">
        <v>322</v>
      </c>
      <c r="J13" s="67" t="s">
        <v>351</v>
      </c>
    </row>
    <row r="14" spans="1:10" ht="47.25" customHeight="1">
      <c r="A14" s="182" t="s">
        <v>295</v>
      </c>
      <c r="B14" s="184" t="s">
        <v>352</v>
      </c>
      <c r="C14" s="32" t="s">
        <v>317</v>
      </c>
      <c r="D14" s="32" t="s">
        <v>318</v>
      </c>
      <c r="E14" s="28" t="s">
        <v>353</v>
      </c>
      <c r="F14" s="32" t="s">
        <v>320</v>
      </c>
      <c r="G14" s="28" t="s">
        <v>354</v>
      </c>
      <c r="H14" s="32" t="s">
        <v>350</v>
      </c>
      <c r="I14" s="32" t="s">
        <v>322</v>
      </c>
      <c r="J14" s="33" t="s">
        <v>355</v>
      </c>
    </row>
    <row r="15" spans="1:10" ht="47.25" customHeight="1">
      <c r="A15" s="182" t="s">
        <v>295</v>
      </c>
      <c r="B15" s="184" t="s">
        <v>352</v>
      </c>
      <c r="C15" s="32" t="s">
        <v>317</v>
      </c>
      <c r="D15" s="32" t="s">
        <v>329</v>
      </c>
      <c r="E15" s="28" t="s">
        <v>356</v>
      </c>
      <c r="F15" s="32" t="s">
        <v>338</v>
      </c>
      <c r="G15" s="28" t="s">
        <v>357</v>
      </c>
      <c r="H15" s="32" t="s">
        <v>350</v>
      </c>
      <c r="I15" s="32" t="s">
        <v>322</v>
      </c>
      <c r="J15" s="33" t="s">
        <v>358</v>
      </c>
    </row>
    <row r="16" spans="1:10" ht="47.25" customHeight="1">
      <c r="A16" s="182" t="s">
        <v>295</v>
      </c>
      <c r="B16" s="184" t="s">
        <v>352</v>
      </c>
      <c r="C16" s="32" t="s">
        <v>335</v>
      </c>
      <c r="D16" s="32" t="s">
        <v>336</v>
      </c>
      <c r="E16" s="28" t="s">
        <v>359</v>
      </c>
      <c r="F16" s="32" t="s">
        <v>338</v>
      </c>
      <c r="G16" s="28" t="s">
        <v>357</v>
      </c>
      <c r="H16" s="32" t="s">
        <v>350</v>
      </c>
      <c r="I16" s="32" t="s">
        <v>322</v>
      </c>
      <c r="J16" s="33" t="s">
        <v>358</v>
      </c>
    </row>
    <row r="17" spans="1:10" ht="47.25" customHeight="1">
      <c r="A17" s="182" t="s">
        <v>295</v>
      </c>
      <c r="B17" s="184" t="s">
        <v>352</v>
      </c>
      <c r="C17" s="32" t="s">
        <v>346</v>
      </c>
      <c r="D17" s="32" t="s">
        <v>347</v>
      </c>
      <c r="E17" s="28" t="s">
        <v>360</v>
      </c>
      <c r="F17" s="32" t="s">
        <v>338</v>
      </c>
      <c r="G17" s="28" t="s">
        <v>361</v>
      </c>
      <c r="H17" s="32" t="s">
        <v>350</v>
      </c>
      <c r="I17" s="32" t="s">
        <v>322</v>
      </c>
      <c r="J17" s="33" t="s">
        <v>358</v>
      </c>
    </row>
    <row r="18" spans="1:10" ht="47.25" customHeight="1">
      <c r="A18" s="182" t="s">
        <v>295</v>
      </c>
      <c r="B18" s="184" t="s">
        <v>352</v>
      </c>
      <c r="C18" s="32" t="s">
        <v>362</v>
      </c>
      <c r="D18" s="32" t="s">
        <v>363</v>
      </c>
      <c r="E18" s="28" t="s">
        <v>364</v>
      </c>
      <c r="F18" s="32" t="s">
        <v>365</v>
      </c>
      <c r="G18" s="28" t="s">
        <v>366</v>
      </c>
      <c r="H18" s="32"/>
      <c r="I18" s="32" t="s">
        <v>367</v>
      </c>
      <c r="J18" s="33" t="s">
        <v>368</v>
      </c>
    </row>
    <row r="19" spans="1:10" ht="47.25" customHeight="1">
      <c r="A19" s="182" t="s">
        <v>290</v>
      </c>
      <c r="B19" s="184" t="s">
        <v>369</v>
      </c>
      <c r="C19" s="32" t="s">
        <v>317</v>
      </c>
      <c r="D19" s="32" t="s">
        <v>318</v>
      </c>
      <c r="E19" s="28" t="s">
        <v>370</v>
      </c>
      <c r="F19" s="32" t="s">
        <v>320</v>
      </c>
      <c r="G19" s="28" t="s">
        <v>371</v>
      </c>
      <c r="H19" s="32" t="s">
        <v>372</v>
      </c>
      <c r="I19" s="32" t="s">
        <v>322</v>
      </c>
      <c r="J19" s="33" t="s">
        <v>373</v>
      </c>
    </row>
    <row r="20" spans="1:10" ht="47.25" customHeight="1">
      <c r="A20" s="182" t="s">
        <v>290</v>
      </c>
      <c r="B20" s="184" t="s">
        <v>369</v>
      </c>
      <c r="C20" s="32" t="s">
        <v>317</v>
      </c>
      <c r="D20" s="32" t="s">
        <v>329</v>
      </c>
      <c r="E20" s="28" t="s">
        <v>374</v>
      </c>
      <c r="F20" s="32" t="s">
        <v>338</v>
      </c>
      <c r="G20" s="28" t="s">
        <v>357</v>
      </c>
      <c r="H20" s="32" t="s">
        <v>350</v>
      </c>
      <c r="I20" s="32" t="s">
        <v>322</v>
      </c>
      <c r="J20" s="33" t="s">
        <v>375</v>
      </c>
    </row>
    <row r="21" spans="1:10" ht="47.25" customHeight="1">
      <c r="A21" s="182" t="s">
        <v>290</v>
      </c>
      <c r="B21" s="184" t="s">
        <v>369</v>
      </c>
      <c r="C21" s="32" t="s">
        <v>317</v>
      </c>
      <c r="D21" s="32" t="s">
        <v>376</v>
      </c>
      <c r="E21" s="28" t="s">
        <v>377</v>
      </c>
      <c r="F21" s="32" t="s">
        <v>338</v>
      </c>
      <c r="G21" s="28" t="s">
        <v>357</v>
      </c>
      <c r="H21" s="32" t="s">
        <v>350</v>
      </c>
      <c r="I21" s="32" t="s">
        <v>322</v>
      </c>
      <c r="J21" s="33" t="s">
        <v>377</v>
      </c>
    </row>
    <row r="22" spans="1:10" ht="47.25" customHeight="1">
      <c r="A22" s="182" t="s">
        <v>290</v>
      </c>
      <c r="B22" s="184" t="s">
        <v>369</v>
      </c>
      <c r="C22" s="32" t="s">
        <v>335</v>
      </c>
      <c r="D22" s="32" t="s">
        <v>336</v>
      </c>
      <c r="E22" s="28" t="s">
        <v>378</v>
      </c>
      <c r="F22" s="32" t="s">
        <v>338</v>
      </c>
      <c r="G22" s="28" t="s">
        <v>361</v>
      </c>
      <c r="H22" s="32" t="s">
        <v>350</v>
      </c>
      <c r="I22" s="32" t="s">
        <v>322</v>
      </c>
      <c r="J22" s="33" t="s">
        <v>379</v>
      </c>
    </row>
    <row r="23" spans="1:10" ht="47.25" customHeight="1">
      <c r="A23" s="182" t="s">
        <v>290</v>
      </c>
      <c r="B23" s="184" t="s">
        <v>369</v>
      </c>
      <c r="C23" s="32" t="s">
        <v>346</v>
      </c>
      <c r="D23" s="32" t="s">
        <v>347</v>
      </c>
      <c r="E23" s="28" t="s">
        <v>380</v>
      </c>
      <c r="F23" s="32" t="s">
        <v>338</v>
      </c>
      <c r="G23" s="28" t="s">
        <v>357</v>
      </c>
      <c r="H23" s="32" t="s">
        <v>350</v>
      </c>
      <c r="I23" s="32" t="s">
        <v>322</v>
      </c>
      <c r="J23" s="33" t="s">
        <v>381</v>
      </c>
    </row>
    <row r="24" spans="1:10" ht="47.25" customHeight="1">
      <c r="A24" s="182" t="s">
        <v>290</v>
      </c>
      <c r="B24" s="184" t="s">
        <v>369</v>
      </c>
      <c r="C24" s="32" t="s">
        <v>362</v>
      </c>
      <c r="D24" s="32" t="s">
        <v>363</v>
      </c>
      <c r="E24" s="28" t="s">
        <v>382</v>
      </c>
      <c r="F24" s="32" t="s">
        <v>365</v>
      </c>
      <c r="G24" s="28" t="s">
        <v>354</v>
      </c>
      <c r="H24" s="32" t="s">
        <v>350</v>
      </c>
      <c r="I24" s="32" t="s">
        <v>322</v>
      </c>
      <c r="J24" s="33" t="s">
        <v>383</v>
      </c>
    </row>
    <row r="25" spans="1:10" ht="47.25" customHeight="1">
      <c r="A25" s="182" t="s">
        <v>384</v>
      </c>
      <c r="B25" s="184" t="s">
        <v>385</v>
      </c>
      <c r="C25" s="32" t="s">
        <v>317</v>
      </c>
      <c r="D25" s="32" t="s">
        <v>318</v>
      </c>
      <c r="E25" s="28" t="s">
        <v>386</v>
      </c>
      <c r="F25" s="32" t="s">
        <v>338</v>
      </c>
      <c r="G25" s="28" t="s">
        <v>361</v>
      </c>
      <c r="H25" s="32" t="s">
        <v>350</v>
      </c>
      <c r="I25" s="32" t="s">
        <v>322</v>
      </c>
      <c r="J25" s="33" t="s">
        <v>387</v>
      </c>
    </row>
    <row r="26" spans="1:10" ht="47.25" customHeight="1">
      <c r="A26" s="182" t="s">
        <v>384</v>
      </c>
      <c r="B26" s="184" t="s">
        <v>385</v>
      </c>
      <c r="C26" s="32" t="s">
        <v>335</v>
      </c>
      <c r="D26" s="32" t="s">
        <v>336</v>
      </c>
      <c r="E26" s="28" t="s">
        <v>337</v>
      </c>
      <c r="F26" s="32" t="s">
        <v>338</v>
      </c>
      <c r="G26" s="28" t="s">
        <v>388</v>
      </c>
      <c r="H26" s="32" t="s">
        <v>340</v>
      </c>
      <c r="I26" s="32" t="s">
        <v>322</v>
      </c>
      <c r="J26" s="33" t="s">
        <v>341</v>
      </c>
    </row>
    <row r="27" spans="1:10" ht="47.25" customHeight="1">
      <c r="A27" s="182" t="s">
        <v>384</v>
      </c>
      <c r="B27" s="184" t="s">
        <v>385</v>
      </c>
      <c r="C27" s="32" t="s">
        <v>346</v>
      </c>
      <c r="D27" s="32" t="s">
        <v>347</v>
      </c>
      <c r="E27" s="28" t="s">
        <v>389</v>
      </c>
      <c r="F27" s="32" t="s">
        <v>338</v>
      </c>
      <c r="G27" s="28" t="s">
        <v>357</v>
      </c>
      <c r="H27" s="32" t="s">
        <v>350</v>
      </c>
      <c r="I27" s="32" t="s">
        <v>322</v>
      </c>
      <c r="J27" s="33" t="s">
        <v>351</v>
      </c>
    </row>
    <row r="28" spans="1:10" ht="47.25" customHeight="1">
      <c r="A28" s="182" t="s">
        <v>301</v>
      </c>
      <c r="B28" s="184" t="s">
        <v>390</v>
      </c>
      <c r="C28" s="32" t="s">
        <v>317</v>
      </c>
      <c r="D28" s="32" t="s">
        <v>318</v>
      </c>
      <c r="E28" s="28" t="s">
        <v>391</v>
      </c>
      <c r="F28" s="32" t="s">
        <v>320</v>
      </c>
      <c r="G28" s="28" t="s">
        <v>392</v>
      </c>
      <c r="H28" s="32" t="s">
        <v>393</v>
      </c>
      <c r="I28" s="32" t="s">
        <v>322</v>
      </c>
      <c r="J28" s="33" t="s">
        <v>394</v>
      </c>
    </row>
    <row r="29" spans="1:10" ht="47.25" customHeight="1">
      <c r="A29" s="182" t="s">
        <v>301</v>
      </c>
      <c r="B29" s="184" t="s">
        <v>390</v>
      </c>
      <c r="C29" s="32" t="s">
        <v>317</v>
      </c>
      <c r="D29" s="32" t="s">
        <v>318</v>
      </c>
      <c r="E29" s="28" t="s">
        <v>395</v>
      </c>
      <c r="F29" s="32" t="s">
        <v>338</v>
      </c>
      <c r="G29" s="28" t="s">
        <v>396</v>
      </c>
      <c r="H29" s="32" t="s">
        <v>397</v>
      </c>
      <c r="I29" s="32" t="s">
        <v>322</v>
      </c>
      <c r="J29" s="33" t="s">
        <v>390</v>
      </c>
    </row>
    <row r="30" spans="1:10" ht="47.25" customHeight="1">
      <c r="A30" s="182" t="s">
        <v>301</v>
      </c>
      <c r="B30" s="184" t="s">
        <v>390</v>
      </c>
      <c r="C30" s="32" t="s">
        <v>317</v>
      </c>
      <c r="D30" s="32" t="s">
        <v>329</v>
      </c>
      <c r="E30" s="28" t="s">
        <v>398</v>
      </c>
      <c r="F30" s="32" t="s">
        <v>338</v>
      </c>
      <c r="G30" s="28" t="s">
        <v>361</v>
      </c>
      <c r="H30" s="32" t="s">
        <v>350</v>
      </c>
      <c r="I30" s="32" t="s">
        <v>322</v>
      </c>
      <c r="J30" s="33" t="s">
        <v>399</v>
      </c>
    </row>
    <row r="31" spans="1:10" ht="47.25" customHeight="1">
      <c r="A31" s="182" t="s">
        <v>301</v>
      </c>
      <c r="B31" s="184" t="s">
        <v>390</v>
      </c>
      <c r="C31" s="32" t="s">
        <v>335</v>
      </c>
      <c r="D31" s="32" t="s">
        <v>336</v>
      </c>
      <c r="E31" s="28" t="s">
        <v>400</v>
      </c>
      <c r="F31" s="32" t="s">
        <v>338</v>
      </c>
      <c r="G31" s="28" t="s">
        <v>396</v>
      </c>
      <c r="H31" s="32" t="s">
        <v>372</v>
      </c>
      <c r="I31" s="32" t="s">
        <v>322</v>
      </c>
      <c r="J31" s="33" t="s">
        <v>401</v>
      </c>
    </row>
    <row r="32" spans="1:10" ht="47.25" customHeight="1">
      <c r="A32" s="182" t="s">
        <v>301</v>
      </c>
      <c r="B32" s="184" t="s">
        <v>390</v>
      </c>
      <c r="C32" s="32" t="s">
        <v>346</v>
      </c>
      <c r="D32" s="32" t="s">
        <v>347</v>
      </c>
      <c r="E32" s="28" t="s">
        <v>402</v>
      </c>
      <c r="F32" s="32" t="s">
        <v>338</v>
      </c>
      <c r="G32" s="28" t="s">
        <v>361</v>
      </c>
      <c r="H32" s="32" t="s">
        <v>350</v>
      </c>
      <c r="I32" s="32" t="s">
        <v>322</v>
      </c>
      <c r="J32" s="33" t="s">
        <v>403</v>
      </c>
    </row>
    <row r="33" spans="1:10" ht="47.25" customHeight="1">
      <c r="A33" s="182" t="s">
        <v>287</v>
      </c>
      <c r="B33" s="184" t="s">
        <v>404</v>
      </c>
      <c r="C33" s="32" t="s">
        <v>317</v>
      </c>
      <c r="D33" s="32" t="s">
        <v>318</v>
      </c>
      <c r="E33" s="28" t="s">
        <v>405</v>
      </c>
      <c r="F33" s="32" t="s">
        <v>338</v>
      </c>
      <c r="G33" s="28" t="s">
        <v>361</v>
      </c>
      <c r="H33" s="32" t="s">
        <v>350</v>
      </c>
      <c r="I33" s="32" t="s">
        <v>322</v>
      </c>
      <c r="J33" s="33" t="s">
        <v>406</v>
      </c>
    </row>
    <row r="34" spans="1:10" ht="47.25" customHeight="1">
      <c r="A34" s="182" t="s">
        <v>287</v>
      </c>
      <c r="B34" s="184" t="s">
        <v>404</v>
      </c>
      <c r="C34" s="32" t="s">
        <v>317</v>
      </c>
      <c r="D34" s="32" t="s">
        <v>318</v>
      </c>
      <c r="E34" s="28" t="s">
        <v>407</v>
      </c>
      <c r="F34" s="32" t="s">
        <v>338</v>
      </c>
      <c r="G34" s="28" t="s">
        <v>408</v>
      </c>
      <c r="H34" s="32" t="s">
        <v>409</v>
      </c>
      <c r="I34" s="32" t="s">
        <v>322</v>
      </c>
      <c r="J34" s="33" t="s">
        <v>410</v>
      </c>
    </row>
    <row r="35" spans="1:10" ht="47.25" customHeight="1">
      <c r="A35" s="182" t="s">
        <v>287</v>
      </c>
      <c r="B35" s="184" t="s">
        <v>404</v>
      </c>
      <c r="C35" s="32" t="s">
        <v>317</v>
      </c>
      <c r="D35" s="32" t="s">
        <v>329</v>
      </c>
      <c r="E35" s="28" t="s">
        <v>411</v>
      </c>
      <c r="F35" s="32" t="s">
        <v>338</v>
      </c>
      <c r="G35" s="28" t="s">
        <v>357</v>
      </c>
      <c r="H35" s="32" t="s">
        <v>350</v>
      </c>
      <c r="I35" s="32" t="s">
        <v>322</v>
      </c>
      <c r="J35" s="33" t="s">
        <v>412</v>
      </c>
    </row>
    <row r="36" spans="1:10" ht="47.25" customHeight="1">
      <c r="A36" s="182" t="s">
        <v>287</v>
      </c>
      <c r="B36" s="184" t="s">
        <v>404</v>
      </c>
      <c r="C36" s="32" t="s">
        <v>317</v>
      </c>
      <c r="D36" s="32" t="s">
        <v>329</v>
      </c>
      <c r="E36" s="28" t="s">
        <v>413</v>
      </c>
      <c r="F36" s="32" t="s">
        <v>365</v>
      </c>
      <c r="G36" s="28" t="s">
        <v>414</v>
      </c>
      <c r="H36" s="32" t="s">
        <v>350</v>
      </c>
      <c r="I36" s="32" t="s">
        <v>322</v>
      </c>
      <c r="J36" s="33" t="s">
        <v>415</v>
      </c>
    </row>
    <row r="37" spans="1:10" ht="47.25" customHeight="1">
      <c r="A37" s="182" t="s">
        <v>287</v>
      </c>
      <c r="B37" s="184" t="s">
        <v>404</v>
      </c>
      <c r="C37" s="32" t="s">
        <v>317</v>
      </c>
      <c r="D37" s="32" t="s">
        <v>329</v>
      </c>
      <c r="E37" s="28" t="s">
        <v>416</v>
      </c>
      <c r="F37" s="32" t="s">
        <v>338</v>
      </c>
      <c r="G37" s="28" t="s">
        <v>357</v>
      </c>
      <c r="H37" s="32" t="s">
        <v>350</v>
      </c>
      <c r="I37" s="32" t="s">
        <v>322</v>
      </c>
      <c r="J37" s="33" t="s">
        <v>417</v>
      </c>
    </row>
    <row r="38" spans="1:10" ht="47.25" customHeight="1">
      <c r="A38" s="182" t="s">
        <v>287</v>
      </c>
      <c r="B38" s="184" t="s">
        <v>404</v>
      </c>
      <c r="C38" s="32" t="s">
        <v>317</v>
      </c>
      <c r="D38" s="32" t="s">
        <v>376</v>
      </c>
      <c r="E38" s="28" t="s">
        <v>418</v>
      </c>
      <c r="F38" s="32" t="s">
        <v>365</v>
      </c>
      <c r="G38" s="28" t="s">
        <v>419</v>
      </c>
      <c r="H38" s="32" t="s">
        <v>420</v>
      </c>
      <c r="I38" s="32" t="s">
        <v>322</v>
      </c>
      <c r="J38" s="33" t="s">
        <v>421</v>
      </c>
    </row>
    <row r="39" spans="1:10" ht="47.25" customHeight="1">
      <c r="A39" s="182" t="s">
        <v>287</v>
      </c>
      <c r="B39" s="184" t="s">
        <v>404</v>
      </c>
      <c r="C39" s="32" t="s">
        <v>317</v>
      </c>
      <c r="D39" s="32" t="s">
        <v>376</v>
      </c>
      <c r="E39" s="28" t="s">
        <v>422</v>
      </c>
      <c r="F39" s="32" t="s">
        <v>338</v>
      </c>
      <c r="G39" s="28" t="s">
        <v>423</v>
      </c>
      <c r="H39" s="32" t="s">
        <v>350</v>
      </c>
      <c r="I39" s="32" t="s">
        <v>322</v>
      </c>
      <c r="J39" s="33" t="s">
        <v>424</v>
      </c>
    </row>
    <row r="40" spans="1:10" ht="47.25" customHeight="1">
      <c r="A40" s="182" t="s">
        <v>287</v>
      </c>
      <c r="B40" s="184" t="s">
        <v>404</v>
      </c>
      <c r="C40" s="32" t="s">
        <v>335</v>
      </c>
      <c r="D40" s="32" t="s">
        <v>336</v>
      </c>
      <c r="E40" s="28" t="s">
        <v>425</v>
      </c>
      <c r="F40" s="32" t="s">
        <v>338</v>
      </c>
      <c r="G40" s="28" t="s">
        <v>361</v>
      </c>
      <c r="H40" s="32" t="s">
        <v>350</v>
      </c>
      <c r="I40" s="32" t="s">
        <v>322</v>
      </c>
      <c r="J40" s="33" t="s">
        <v>426</v>
      </c>
    </row>
    <row r="41" spans="1:10" ht="47.25" customHeight="1">
      <c r="A41" s="182" t="s">
        <v>287</v>
      </c>
      <c r="B41" s="184" t="s">
        <v>404</v>
      </c>
      <c r="C41" s="32" t="s">
        <v>346</v>
      </c>
      <c r="D41" s="32" t="s">
        <v>347</v>
      </c>
      <c r="E41" s="28" t="s">
        <v>427</v>
      </c>
      <c r="F41" s="32" t="s">
        <v>338</v>
      </c>
      <c r="G41" s="28" t="s">
        <v>361</v>
      </c>
      <c r="H41" s="32" t="s">
        <v>350</v>
      </c>
      <c r="I41" s="32" t="s">
        <v>322</v>
      </c>
      <c r="J41" s="33" t="s">
        <v>428</v>
      </c>
    </row>
  </sheetData>
  <mergeCells count="14">
    <mergeCell ref="A25:A27"/>
    <mergeCell ref="A28:A32"/>
    <mergeCell ref="A33:A41"/>
    <mergeCell ref="B7:B13"/>
    <mergeCell ref="B14:B18"/>
    <mergeCell ref="B19:B24"/>
    <mergeCell ref="B25:B27"/>
    <mergeCell ref="B28:B32"/>
    <mergeCell ref="B33:B41"/>
    <mergeCell ref="A2:J2"/>
    <mergeCell ref="A3:H3"/>
    <mergeCell ref="A7:A13"/>
    <mergeCell ref="A14:A18"/>
    <mergeCell ref="A19:A24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dcterms:created xsi:type="dcterms:W3CDTF">2026-02-13T01:16:36Z</dcterms:created>
  <dcterms:modified xsi:type="dcterms:W3CDTF">2026-02-25T09:23:04Z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1D7198103AC74C7D91BFA6DD0D62C08A_13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